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Cinzia/Desktop/"/>
    </mc:Choice>
  </mc:AlternateContent>
  <xr:revisionPtr revIDLastSave="0" documentId="13_ncr:1_{B51D5F8D-F084-984E-87CF-283CEC49F408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ELEN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iYs6dBIJKy55XCfE9YlvGksa1cA=="/>
    </ext>
  </extLst>
</workbook>
</file>

<file path=xl/calcChain.xml><?xml version="1.0" encoding="utf-8"?>
<calcChain xmlns="http://schemas.openxmlformats.org/spreadsheetml/2006/main">
  <c r="F138" i="1" l="1"/>
  <c r="F136" i="1"/>
  <c r="F135" i="1"/>
  <c r="F133" i="1"/>
  <c r="F132" i="1"/>
  <c r="F127" i="1"/>
  <c r="F122" i="1"/>
  <c r="F119" i="1"/>
  <c r="F114" i="1"/>
  <c r="F112" i="1"/>
  <c r="F109" i="1"/>
  <c r="F108" i="1"/>
  <c r="F107" i="1"/>
  <c r="F106" i="1"/>
  <c r="F102" i="1"/>
  <c r="F99" i="1"/>
  <c r="F97" i="1"/>
  <c r="F96" i="1"/>
  <c r="F92" i="1"/>
  <c r="F89" i="1"/>
  <c r="F84" i="1"/>
  <c r="F74" i="1"/>
  <c r="F72" i="1"/>
  <c r="F71" i="1"/>
  <c r="F70" i="1"/>
  <c r="F67" i="1"/>
  <c r="F65" i="1"/>
  <c r="F64" i="1"/>
  <c r="F62" i="1"/>
  <c r="F60" i="1"/>
  <c r="F55" i="1"/>
  <c r="F53" i="1"/>
  <c r="F51" i="1"/>
  <c r="F45" i="1"/>
  <c r="F44" i="1"/>
  <c r="F42" i="1"/>
  <c r="F40" i="1"/>
  <c r="F38" i="1"/>
  <c r="F36" i="1"/>
  <c r="F35" i="1"/>
  <c r="F27" i="1"/>
  <c r="F23" i="1"/>
  <c r="F12" i="1"/>
  <c r="F9" i="1"/>
  <c r="F7" i="1"/>
</calcChain>
</file>

<file path=xl/sharedStrings.xml><?xml version="1.0" encoding="utf-8"?>
<sst xmlns="http://schemas.openxmlformats.org/spreadsheetml/2006/main" count="1113" uniqueCount="768">
  <si>
    <t xml:space="preserve">Denominazione </t>
  </si>
  <si>
    <t>Regione</t>
  </si>
  <si>
    <t xml:space="preserve">Provincia </t>
  </si>
  <si>
    <t>Indirizzo</t>
  </si>
  <si>
    <t>Copertura</t>
  </si>
  <si>
    <t>Sito web</t>
  </si>
  <si>
    <t>Referente 1</t>
  </si>
  <si>
    <t>Referente 2</t>
  </si>
  <si>
    <t>Referente 3</t>
  </si>
  <si>
    <t>EMAIL 1</t>
  </si>
  <si>
    <t>EMAIL 2</t>
  </si>
  <si>
    <t>EMAIL 3</t>
  </si>
  <si>
    <t xml:space="preserve">Amici Di Lancianovecchia </t>
  </si>
  <si>
    <t>Abruzzo</t>
  </si>
  <si>
    <t>Chieti</t>
  </si>
  <si>
    <t>Via dei Frentani 45 - Lanciano (CH)</t>
  </si>
  <si>
    <t>Comunale</t>
  </si>
  <si>
    <t>https://www.amicidilancianovecchia.com/</t>
  </si>
  <si>
    <t>Raffaele Filippone</t>
  </si>
  <si>
    <t>filipponeraffaele@gmail.com</t>
  </si>
  <si>
    <t>amicilancianovecchia@libero.it</t>
  </si>
  <si>
    <t>Anci Giovani Abruzzo</t>
  </si>
  <si>
    <t>L'Aquila</t>
  </si>
  <si>
    <t>Via M. Iacobucci 4 - L'Aquila</t>
  </si>
  <si>
    <t>Regionale</t>
  </si>
  <si>
    <t>http://www.anciabruzzo.it/anci-giovani/organigramma/gli-organi-anci-abruzzo-giovani/</t>
  </si>
  <si>
    <t>Giovanni Paolo Rosato</t>
  </si>
  <si>
    <t>g_rosato@yahoo.it</t>
  </si>
  <si>
    <t>Cittadinanzattiva Onlus Abruzzo</t>
  </si>
  <si>
    <t>Via Sulmona 75 - Chieti</t>
  </si>
  <si>
    <t>http://cittadinanzattiva.abruzzo.it/</t>
  </si>
  <si>
    <t>Annamaria Mattioli</t>
  </si>
  <si>
    <t>abruzzo@cittadinanzattiva.it</t>
  </si>
  <si>
    <t>Italia Nostra Onlus (sez. del Vastese)</t>
  </si>
  <si>
    <t>Corso Mazzini 320 - Vasto (CH)</t>
  </si>
  <si>
    <t>Nazionale</t>
  </si>
  <si>
    <t>https://www.italianostra.org/sezioni-e-consigli-regionali/le-nostre-sezioni/abruzzo/vasto/</t>
  </si>
  <si>
    <t>Davide Aquilano</t>
  </si>
  <si>
    <t>davideaquilano@inwind.it</t>
  </si>
  <si>
    <t>abruzzo@italianostra.org</t>
  </si>
  <si>
    <t>Ju Parchetto con noi</t>
  </si>
  <si>
    <t>https://juparchettoconnoi.wordpress.com/</t>
  </si>
  <si>
    <t>Mirko Ludovisi</t>
  </si>
  <si>
    <t>apsjuparchettoconnoi@libero.it</t>
  </si>
  <si>
    <t>Murgia Enjoy</t>
  </si>
  <si>
    <t>Basilicata</t>
  </si>
  <si>
    <t>Matera</t>
  </si>
  <si>
    <t>Via Montebello 29 ad Oliveto Lucano (MT)</t>
  </si>
  <si>
    <t>Leonardo Losito</t>
  </si>
  <si>
    <t>murgiaenjoy@libero.it</t>
  </si>
  <si>
    <t>Legambiente Potenza</t>
  </si>
  <si>
    <t>Potenza</t>
  </si>
  <si>
    <t>Viale Firenze 60 C, Potenza</t>
  </si>
  <si>
    <t>Provinciale</t>
  </si>
  <si>
    <t>http://www.legambientepotenza.it/component/content/article.html?id=1:protezione-civile-e-servizio-di-vigilanza-ambientale</t>
  </si>
  <si>
    <t>Rosangela Polichiso</t>
  </si>
  <si>
    <t>svapotenza@legambientebasilicata.it</t>
  </si>
  <si>
    <t>A.N.P.A.N.A. - O.E.P.A.</t>
  </si>
  <si>
    <t>Calabria</t>
  </si>
  <si>
    <t>Cosenza</t>
  </si>
  <si>
    <t>Via Capo Colonna 6 - Paola (CS)</t>
  </si>
  <si>
    <t>Maddalena Giuseppe</t>
  </si>
  <si>
    <t>cosenza@anpanaoepa.it</t>
  </si>
  <si>
    <t>Arca</t>
  </si>
  <si>
    <t>Via Matteotti 22 - Scalea (CS)</t>
  </si>
  <si>
    <t>https://www.arcacalabria.com/</t>
  </si>
  <si>
    <t>Angelo Napolitano</t>
  </si>
  <si>
    <t>a.napolitano@email.it</t>
  </si>
  <si>
    <t>Aristippo Touring Service Soc. Coop</t>
  </si>
  <si>
    <t>Crotone</t>
  </si>
  <si>
    <t>Via Libertà 7 - Santa Severina (KR)</t>
  </si>
  <si>
    <t>www.aristippo.it</t>
  </si>
  <si>
    <t>Gianna Di Leo</t>
  </si>
  <si>
    <t>info@aristippo.it</t>
  </si>
  <si>
    <t>Associazione Culturale Gianfrancesco Serio</t>
  </si>
  <si>
    <t>Viale della Libertà 33 - Praia a Mare (CS)</t>
  </si>
  <si>
    <t>Angelo Serio</t>
  </si>
  <si>
    <t>Francesco Serio</t>
  </si>
  <si>
    <t>Valeria Bruzzese</t>
  </si>
  <si>
    <t>gianfrancescoserio@libero.it</t>
  </si>
  <si>
    <t xml:space="preserve">francescoserio.p@gmail.com </t>
  </si>
  <si>
    <t>valeriabruzzese1895@gmail.com</t>
  </si>
  <si>
    <t>Associazione Culturale La Maruca</t>
  </si>
  <si>
    <t>via Bellavista 64  - Mesoraca (KR)</t>
  </si>
  <si>
    <t>https://www.facebook.com/AssociazioneCulturaleLaMaruca/</t>
  </si>
  <si>
    <t>Francesco Aiello Rattà</t>
  </si>
  <si>
    <t>associazionelamaruca@gmail.com</t>
  </si>
  <si>
    <t>IPF Ionadi Onlus</t>
  </si>
  <si>
    <t>Vibo Valentia</t>
  </si>
  <si>
    <t>https://www.ipfionadi278.it/</t>
  </si>
  <si>
    <t>Circolo Noi con voi</t>
  </si>
  <si>
    <t>Catanzaro</t>
  </si>
  <si>
    <t>Cotronei (KR)</t>
  </si>
  <si>
    <t>Salvatore Chimento</t>
  </si>
  <si>
    <t>coordinatore@circolonoiconvoi.it</t>
  </si>
  <si>
    <t>Cittadinanzattiva Onlus Calabria</t>
  </si>
  <si>
    <t>via Scaramuzzino 1 - Lamezia Terme</t>
  </si>
  <si>
    <t>https://cittadinanzattiva.it/component/tags/tag/calabria.feed</t>
  </si>
  <si>
    <t>Patrizia Chieffallo</t>
  </si>
  <si>
    <t>xpach@libero.it</t>
  </si>
  <si>
    <t>Civitas Solis</t>
  </si>
  <si>
    <t>Reggio Calabria</t>
  </si>
  <si>
    <t>Via Benevento 3 - Locri (RC)</t>
  </si>
  <si>
    <r>
      <rPr>
        <u/>
        <sz val="10"/>
        <color rgb="FF1155CC"/>
        <rFont val="Arial"/>
      </rPr>
      <t>http://www.civitassolis.org</t>
    </r>
    <r>
      <rPr>
        <sz val="10"/>
        <color rgb="FF000000"/>
        <rFont val="Arial"/>
      </rPr>
      <t xml:space="preserve"> </t>
    </r>
  </si>
  <si>
    <t>Giuseppina Pichi</t>
  </si>
  <si>
    <t>info@civitassolis.org</t>
  </si>
  <si>
    <t>Club Velico Crotone</t>
  </si>
  <si>
    <t xml:space="preserve">via Cutro 58b - Cotrone </t>
  </si>
  <si>
    <t>https://www.clubvelicocrotone.it/</t>
  </si>
  <si>
    <t>Gianluca Cortese</t>
  </si>
  <si>
    <t>studiocortese@yahoo.it</t>
  </si>
  <si>
    <t>Diverso...da chi?</t>
  </si>
  <si>
    <t>via Laghi Silani 116 - Cotronei (KR)</t>
  </si>
  <si>
    <t>https://www.facebook.com/Associazione-Diverso-da-chi-711588392316776/</t>
  </si>
  <si>
    <t>Milena Vaccaro</t>
  </si>
  <si>
    <t>v.milena@libero.it</t>
  </si>
  <si>
    <t>Euroform Rfs</t>
  </si>
  <si>
    <t>Piazza della Libertà 40 - Rende (CS)</t>
  </si>
  <si>
    <t>www.euroformrfs.it</t>
  </si>
  <si>
    <t>Katia Bruno</t>
  </si>
  <si>
    <t>Giampiero Costantini</t>
  </si>
  <si>
    <t>katia.bruno@euroformrfs.it</t>
  </si>
  <si>
    <t>info@euroformrfs.it</t>
  </si>
  <si>
    <t>Fa.Di.A. (Famiglie Disabili Associate)</t>
  </si>
  <si>
    <t>Via Cirangolo 5 - Fagnano Castello (CS)</t>
  </si>
  <si>
    <t>www.fadia.org</t>
  </si>
  <si>
    <t>Silvana Valentina Chiappetta</t>
  </si>
  <si>
    <t>silvanachiappetta@virgilio.it</t>
  </si>
  <si>
    <t>FIDAPA - Federaz. Italiana Donne Arti Professioni Affari - sez. di Acri</t>
  </si>
  <si>
    <t>Viale Beato Angelo 73 - Acri (CS)</t>
  </si>
  <si>
    <t>https://www.fidapa.org/</t>
  </si>
  <si>
    <t>Giovanna Sposato</t>
  </si>
  <si>
    <t>fidapasezioneacri@gmail.com</t>
  </si>
  <si>
    <t>Fnsim - Federazione Nazionale Degli Insegnanti</t>
  </si>
  <si>
    <t>Via Popilia - Palazzo Oleg - Cosenza</t>
  </si>
  <si>
    <t>Domenico Milito</t>
  </si>
  <si>
    <t>domenico@milito.it</t>
  </si>
  <si>
    <t>Futuro Digitale</t>
  </si>
  <si>
    <t>Via Galeazzo di Tarsia 20 - Terranova da Sibari (CS)</t>
  </si>
  <si>
    <t>www.futurodigitale.org</t>
  </si>
  <si>
    <t>Giuseppe Cofone</t>
  </si>
  <si>
    <t>info@futurodigitale.org</t>
  </si>
  <si>
    <t>v.apa@futurodigitale.org</t>
  </si>
  <si>
    <t>Gal Kroton</t>
  </si>
  <si>
    <t>Ss106 Torre Guardia Aragonese - Melissa (KR)</t>
  </si>
  <si>
    <t>http://newpsr.galkroton.it/</t>
  </si>
  <si>
    <t>Natale Carvelli</t>
  </si>
  <si>
    <t>info@galkroton.com</t>
  </si>
  <si>
    <t>info@gal.com</t>
  </si>
  <si>
    <t xml:space="preserve">Il Barattolo Ecotronei </t>
  </si>
  <si>
    <t>via Laghi Sillani 50 - Cotronei (KR)</t>
  </si>
  <si>
    <t>FACEBOOK.COM/ILBARATTOLOeCOTRONEI/</t>
  </si>
  <si>
    <t>Francesco Greco</t>
  </si>
  <si>
    <t>E3STUDIO@ME.COM</t>
  </si>
  <si>
    <t>Innovamentis</t>
  </si>
  <si>
    <t>89125 - Reggio Calabria (RC)</t>
  </si>
  <si>
    <t>Sebastiano D'Agostino</t>
  </si>
  <si>
    <t>innovamentis.italia@gmail.com</t>
  </si>
  <si>
    <t>http://www.innovamentis.it/contatti/</t>
  </si>
  <si>
    <t>Jump – Gioventù In Risalto</t>
  </si>
  <si>
    <t>Località San Nicola 15 - Soverato (CZ)</t>
  </si>
  <si>
    <t>https://www.associazionejump.it/</t>
  </si>
  <si>
    <t>Pietro Curatola</t>
  </si>
  <si>
    <t>pietrocuratola77@gmail.com</t>
  </si>
  <si>
    <t>Lega Navale Italiana - Crotone</t>
  </si>
  <si>
    <t>Via Molo Sanita 2 - Crotone</t>
  </si>
  <si>
    <t>www.leganavalecrotone.it/lnikr/</t>
  </si>
  <si>
    <t>Tambaro</t>
  </si>
  <si>
    <t>crotone@leganavale.it</t>
  </si>
  <si>
    <t>Legambiente Petilia Policastro</t>
  </si>
  <si>
    <t>via delle Tessitrici 10 - Petilia Policastro (KR)</t>
  </si>
  <si>
    <t>http://www.legambientepetilia.it/</t>
  </si>
  <si>
    <t>Luigi Concio</t>
  </si>
  <si>
    <t>postmaster@legambientepetilia.it</t>
  </si>
  <si>
    <t>Legambiente Sila</t>
  </si>
  <si>
    <t>via G. Giusti 47 - San Giovanni in Fiore (CS)</t>
  </si>
  <si>
    <t>http://www.legambientesila.it/</t>
  </si>
  <si>
    <t>Tommaso Talerico</t>
  </si>
  <si>
    <t>tommasotal@hotmail.com</t>
  </si>
  <si>
    <t xml:space="preserve">Libera Crotone </t>
  </si>
  <si>
    <t>I traversa Vittorio Veneto 31, c/o Emporio solidale I Cinque Pani -  Crotone</t>
  </si>
  <si>
    <t>https://m.facebook.com/Libera-Crotone-coordinamento-provinciale-588538437906767/?ref=bookmarks</t>
  </si>
  <si>
    <t>Antonio Tata</t>
  </si>
  <si>
    <t>crotone@libera.it</t>
  </si>
  <si>
    <t>tatant@libero.it</t>
  </si>
  <si>
    <t>Lion Club Guardia Piemontese - Citta' Dei Valdesi</t>
  </si>
  <si>
    <t>Via Lauro 47 - Scalea (CS)</t>
  </si>
  <si>
    <t xml:space="preserve">https://www.lions.it/data/club.php?id=61873 </t>
  </si>
  <si>
    <t>Giuseppina Greco</t>
  </si>
  <si>
    <t>pina.greco1012@gmail.com</t>
  </si>
  <si>
    <t> avv.perrottagiacomo@gmail.com</t>
  </si>
  <si>
    <t>My Soul</t>
  </si>
  <si>
    <t>Via C.da Canneti, s.n.c. Locri (RC)</t>
  </si>
  <si>
    <t>--</t>
  </si>
  <si>
    <t>Gianfranco Ozzimo</t>
  </si>
  <si>
    <t>ozzimogianfranco@hotmail.it</t>
  </si>
  <si>
    <t>Monithon Calabria</t>
  </si>
  <si>
    <t>Sant’Anna II Tronco Fondo Falcone 1 - Reggio Calabria</t>
  </si>
  <si>
    <t>Patrizia Forgione</t>
  </si>
  <si>
    <t>patrizia_forgione@libero.it</t>
  </si>
  <si>
    <t>crissorefice@gmail.com</t>
  </si>
  <si>
    <t>giuseppeantonio_marra@yahoo.it</t>
  </si>
  <si>
    <t>Pro Loco San Marco Argentano</t>
  </si>
  <si>
    <t>Via Nelson Iacovini 13 - San Marco Argentano (CS)</t>
  </si>
  <si>
    <t>Siro Falcone</t>
  </si>
  <si>
    <t>prolocosanmarco@tiscali.it</t>
  </si>
  <si>
    <t>Rotary Club Cariati "Terra Brettia"</t>
  </si>
  <si>
    <t>Palazzo Pismataro, via Roma - Cariati (CS)</t>
  </si>
  <si>
    <t>https://www.rotary.org/it</t>
  </si>
  <si>
    <t>Tommaso Spina</t>
  </si>
  <si>
    <t>rotaryclubcariati@gmail.com</t>
  </si>
  <si>
    <t>Volontà Solidale - Csv Cosenza</t>
  </si>
  <si>
    <t>Viale G. Mancini, 77/F - Cosenza</t>
  </si>
  <si>
    <t>Antonio Tiberi</t>
  </si>
  <si>
    <t>info@csvcosenza.it</t>
  </si>
  <si>
    <t>Agrorinasce</t>
  </si>
  <si>
    <t>Campania</t>
  </si>
  <si>
    <t>Caserta</t>
  </si>
  <si>
    <t>Via Roma c/o Casa Comunale - San Cipriano d'Aversa (CE)</t>
  </si>
  <si>
    <t>www.agrorinasce.org</t>
  </si>
  <si>
    <t>Michela Ucciero</t>
  </si>
  <si>
    <t>callucc@tin.it</t>
  </si>
  <si>
    <t>info@agrorinasce.org</t>
  </si>
  <si>
    <t>Anta - Associazione Nazionale Per La Tutela Dell'Ambiente</t>
  </si>
  <si>
    <t>Benevento</t>
  </si>
  <si>
    <t>Via Filippo Raguzzini 7 - Benevento</t>
  </si>
  <si>
    <t>Elisabetta Pepe</t>
  </si>
  <si>
    <t>elisabetta.pepe@yahoo.it</t>
  </si>
  <si>
    <t>Associazione Enjoy</t>
  </si>
  <si>
    <t>Salerno</t>
  </si>
  <si>
    <t>Via Ten. Nastri 234 - Fisciano (SA)</t>
  </si>
  <si>
    <t>https://www.facebook.com/associazionenjoy11/</t>
  </si>
  <si>
    <t>Carmine Maria Iannone</t>
  </si>
  <si>
    <t>associazionenjoy@gmail.com</t>
  </si>
  <si>
    <t>Bimed - Biennale Delle Arti E Delle Scienze Del Mediterraneo</t>
  </si>
  <si>
    <t>Via della Quercia 64 - Pellezzano (SA)</t>
  </si>
  <si>
    <t>Andrea Iovino</t>
  </si>
  <si>
    <t>info@bimed.net</t>
  </si>
  <si>
    <t>urpbimed2014@gmail.com</t>
  </si>
  <si>
    <t>cbiovi@tin.it</t>
  </si>
  <si>
    <t>Cooperativa Sociale (R)esistenza</t>
  </si>
  <si>
    <t>Napoli</t>
  </si>
  <si>
    <t>Via Arcangelo Ghisleri Lotto P5 - Napoli</t>
  </si>
  <si>
    <t>Ciro Corona</t>
  </si>
  <si>
    <t>coop.resistenza@libero.it</t>
  </si>
  <si>
    <t>Ennea - Cultura Territorio Società</t>
  </si>
  <si>
    <t>Via Tenente Nastri 113 - Fisciano (SA)</t>
  </si>
  <si>
    <t>Flaviana Criscuolo</t>
  </si>
  <si>
    <t>flavianacriscuolo@virgilio.it</t>
  </si>
  <si>
    <t>associazionennea@gmail.com</t>
  </si>
  <si>
    <t>Essenia Uetp - University And Enterprise Training Partnership</t>
  </si>
  <si>
    <t>Via S. Visco 24/C - Salerno</t>
  </si>
  <si>
    <t>Franco Solitro</t>
  </si>
  <si>
    <t>fsolitro@esseniauetp.it</t>
  </si>
  <si>
    <t>infoessenia@esseniauetp.it</t>
  </si>
  <si>
    <t>Fondazione Cultura&amp;Innovazione</t>
  </si>
  <si>
    <t>Via Gianturco 31 - Napoli</t>
  </si>
  <si>
    <t>https://www.culturaeinnovazione.org/</t>
  </si>
  <si>
    <t>G. Mignogna</t>
  </si>
  <si>
    <t>g.mignogna@culturaeinnovazione.org</t>
  </si>
  <si>
    <t xml:space="preserve">Legambiente Campania Onlus </t>
  </si>
  <si>
    <t>Piazza Cavour, 168 - 80137 Napoli</t>
  </si>
  <si>
    <t>https://legambiente.campania.it/</t>
  </si>
  <si>
    <t>Maria Teresa Imparato</t>
  </si>
  <si>
    <t>legambiente@legambiente.campania.it</t>
  </si>
  <si>
    <t>legambienteiride@gmail.com</t>
  </si>
  <si>
    <t>Legambiente - Circolo Di Battipaglia</t>
  </si>
  <si>
    <t>Via Olevano 154 - Battipaglia (SA)</t>
  </si>
  <si>
    <t>https://www.facebook.com/legambiente.battipagliabellizzi/</t>
  </si>
  <si>
    <t>Mario Bove</t>
  </si>
  <si>
    <t>posta@legambientebattipaglia.it</t>
  </si>
  <si>
    <t>mariobove5@virgilio.it</t>
  </si>
  <si>
    <t xml:space="preserve">Legambiente Geofilos Di Succivo </t>
  </si>
  <si>
    <t>Piazza IV Novembre 22 - Succivo (CE)</t>
  </si>
  <si>
    <t>http://geofilos.altervista.org/</t>
  </si>
  <si>
    <t>Francesco Pascale</t>
  </si>
  <si>
    <t>f.pascale@terrafelix.eu</t>
  </si>
  <si>
    <t>Libera Salerno</t>
  </si>
  <si>
    <t>via Raffaele Ricci - Salerno</t>
  </si>
  <si>
    <t>http://www.presidioliberasalerno.it/</t>
  </si>
  <si>
    <t>Riccardo Christian Falcone</t>
  </si>
  <si>
    <t>riccardo.falcone@libera.it</t>
  </si>
  <si>
    <t>Mappina APS</t>
  </si>
  <si>
    <t>Parco Margherita 28 - Napoli</t>
  </si>
  <si>
    <t>Ilaria Vitellio</t>
  </si>
  <si>
    <t>ilaria.vitellio@gmail.com</t>
  </si>
  <si>
    <t>Nata Libera APS</t>
  </si>
  <si>
    <t>Via Sant'Andrea 4 - Vico Equense (NA)</t>
  </si>
  <si>
    <t>https://www.facebook.com/NATA-Libera-APS-2070857609812367/</t>
  </si>
  <si>
    <t>Anna Staiano</t>
  </si>
  <si>
    <t>natalibera.associazione@gmail.com</t>
  </si>
  <si>
    <t>Noi @ Europe</t>
  </si>
  <si>
    <t>Corso Vittorio Emanuele 494/d - Napoli</t>
  </si>
  <si>
    <t>Pietro Sabatino</t>
  </si>
  <si>
    <t>noiateurope@gmail.com</t>
  </si>
  <si>
    <t>Nwm Network</t>
  </si>
  <si>
    <t>Via B.Cavallino 31 - Napoli</t>
  </si>
  <si>
    <t>www.napoliwithme.com</t>
  </si>
  <si>
    <t>Domenico Di Frenna</t>
  </si>
  <si>
    <t>info@napoliwithme.com</t>
  </si>
  <si>
    <t>Pro Loco Marcianise</t>
  </si>
  <si>
    <t>Piazza Umberto 1 - Marcianise (CE)</t>
  </si>
  <si>
    <t>Domenico Rosato</t>
  </si>
  <si>
    <t>rosatos@libero.it</t>
  </si>
  <si>
    <t>Taburno Trekking Montesarchio</t>
  </si>
  <si>
    <t>Piazza Umberto I n.65 Montesarchio (BN)</t>
  </si>
  <si>
    <t>https://taburnotrekkingmontesarchio.blogspot.com/</t>
  </si>
  <si>
    <t>Wwf Sannio</t>
  </si>
  <si>
    <t>Via Ciletti 32 - Benevento</t>
  </si>
  <si>
    <t>http://wwfsannio.wordpress.com</t>
  </si>
  <si>
    <t>Camillo Campolongo</t>
  </si>
  <si>
    <t>sannio@wwf.it</t>
  </si>
  <si>
    <t>Centro ricerca Documentazione e Studi economico sociali di Ferrara</t>
  </si>
  <si>
    <t>Emilia-Romagna</t>
  </si>
  <si>
    <t>Ferrara</t>
  </si>
  <si>
    <t>Via Poledrelli 21 - Ferrara</t>
  </si>
  <si>
    <t>https://www.cdscultura.com/it</t>
  </si>
  <si>
    <t>Cinzia Bracci</t>
  </si>
  <si>
    <t>cinzia.bracci53@gmail.com</t>
  </si>
  <si>
    <t>Insieme per gli altri</t>
  </si>
  <si>
    <t>Modena</t>
  </si>
  <si>
    <t>Via Matteotti 5 - Pavullo nel Frignano, Modena</t>
  </si>
  <si>
    <t>Angela Beatriz Arboresi</t>
  </si>
  <si>
    <t>angelasoci67@gmail.com</t>
  </si>
  <si>
    <t>Anab - Associazione Nazionale Architettura Bioecologica</t>
  </si>
  <si>
    <t>(v. sede di Brescia)</t>
  </si>
  <si>
    <t>Paola Rava</t>
  </si>
  <si>
    <t>formazione@anab.it</t>
  </si>
  <si>
    <t>architettorava@yahoo.it</t>
  </si>
  <si>
    <t>Aiccre</t>
  </si>
  <si>
    <t>Friuli-Venezia-Giulia</t>
  </si>
  <si>
    <t>Udine</t>
  </si>
  <si>
    <t>Piazza Venti Settembre 1870, 2 - Udine UD</t>
  </si>
  <si>
    <t>ww.aiccre.fvg.it/</t>
  </si>
  <si>
    <t>Chiara Macuz</t>
  </si>
  <si>
    <t>segreteria@aiccre.fvg.it</t>
  </si>
  <si>
    <t>Aim Agenzia Intercultura E Mobilità</t>
  </si>
  <si>
    <t>Lazio</t>
  </si>
  <si>
    <t>Roma</t>
  </si>
  <si>
    <t>Via dei Piceni 1 - Roma</t>
  </si>
  <si>
    <t>Barbara Marchini</t>
  </si>
  <si>
    <t>comunicazioneaim@gmail.com</t>
  </si>
  <si>
    <t>formazioneaim@gmail.com</t>
  </si>
  <si>
    <t>Aps Rising - Pari In Genere</t>
  </si>
  <si>
    <t>via Rodolfo Lanciani 67 - Roma</t>
  </si>
  <si>
    <t>www.associazionerising.org</t>
  </si>
  <si>
    <t>Zdenka Rocco</t>
  </si>
  <si>
    <t>info@associazionerising.org</t>
  </si>
  <si>
    <t>Cittadinanzattiva Onlus</t>
  </si>
  <si>
    <t>Via Cereate 6 - Roma</t>
  </si>
  <si>
    <t>mail@cittadinanzattiva.it</t>
  </si>
  <si>
    <t>Earth Day Italia Onlus</t>
  </si>
  <si>
    <t>Via dei Guastatori 20 - Roma</t>
  </si>
  <si>
    <t>Roberta Cafarotti</t>
  </si>
  <si>
    <t>amministrazione@earthdayitalia.org</t>
  </si>
  <si>
    <t>edionlus@pec.it</t>
  </si>
  <si>
    <t>Polygonal APS</t>
  </si>
  <si>
    <t>Latina</t>
  </si>
  <si>
    <t>Vicolo Macari 1 - Cori (LT)</t>
  </si>
  <si>
    <t>Antonella Milanini</t>
  </si>
  <si>
    <t>a.milanini@icloud.com</t>
  </si>
  <si>
    <t>a.milanini@polygonal.ngo</t>
  </si>
  <si>
    <t>Legambiente Frosinone</t>
  </si>
  <si>
    <t>Frosinone</t>
  </si>
  <si>
    <t>Via del Cipresso 16 - Frosinone</t>
  </si>
  <si>
    <t>Francesco Raffa</t>
  </si>
  <si>
    <t>cescoraffa@libero.it</t>
  </si>
  <si>
    <t>ilcigno.legambiente@gmail.com</t>
  </si>
  <si>
    <t>Legambiente Lazio</t>
  </si>
  <si>
    <t>Via Firenze 43 - Roma RM</t>
  </si>
  <si>
    <t>https://www.legambientelazio.it/</t>
  </si>
  <si>
    <t>Maria Boiano</t>
  </si>
  <si>
    <t>m.boiano@legambientelazio.it</t>
  </si>
  <si>
    <t>Libera. Associazioni, nomi e numeri contro le mafie APS</t>
  </si>
  <si>
    <t>via Marcora 18/20 - Roma</t>
  </si>
  <si>
    <t>www.libera.it/</t>
  </si>
  <si>
    <t>Giuseppe Parente</t>
  </si>
  <si>
    <t>scuola@libera.it</t>
  </si>
  <si>
    <t>Stati Generali Dell'Innovazione</t>
  </si>
  <si>
    <t>Via Alberico II 33 - Roma</t>
  </si>
  <si>
    <t>Tiziana Medici</t>
  </si>
  <si>
    <t>tizianamedici74@gmail.com</t>
  </si>
  <si>
    <t>Opengenova</t>
  </si>
  <si>
    <t>Liguria</t>
  </si>
  <si>
    <t>Genova</t>
  </si>
  <si>
    <r>
      <rPr>
        <sz val="10"/>
        <color rgb="FF000000"/>
        <rFont val="Arial"/>
      </rPr>
      <t xml:space="preserve">Piazza Matteotti 5 c/o </t>
    </r>
    <r>
      <rPr>
        <u/>
        <sz val="10"/>
        <color rgb="FF1155CC"/>
        <rFont val="Arial"/>
      </rPr>
      <t>Mentelocale.it</t>
    </r>
    <r>
      <rPr>
        <sz val="10"/>
        <color rgb="FF000000"/>
        <rFont val="Arial"/>
      </rPr>
      <t xml:space="preserve"> - Genova</t>
    </r>
  </si>
  <si>
    <t>Enrico Alletto</t>
  </si>
  <si>
    <t>enrico.alletto@opengenova.org</t>
  </si>
  <si>
    <t>Aisu - Associazione Interculturale Per Lo Sviluppo Umano</t>
  </si>
  <si>
    <t>Lombardia</t>
  </si>
  <si>
    <t>Varese</t>
  </si>
  <si>
    <t>Piazza Libertà 22 - Luino (VA)</t>
  </si>
  <si>
    <t>Patrizia Martino</t>
  </si>
  <si>
    <t>Anna Giannello</t>
  </si>
  <si>
    <t>patriziamartino1@gmail.com</t>
  </si>
  <si>
    <t>lotti.antonio@alice.it</t>
  </si>
  <si>
    <t>aisuversoitaca@gmail.com</t>
  </si>
  <si>
    <t>Aleph Associazione Culturale</t>
  </si>
  <si>
    <t>Via Rimembranze 8 - Jerago con Orago (VA)</t>
  </si>
  <si>
    <t>http://www.alephnet.it/</t>
  </si>
  <si>
    <t>Daniela Aliverti</t>
  </si>
  <si>
    <t>danielaaliverti@gmail.com</t>
  </si>
  <si>
    <t>Brescia</t>
  </si>
  <si>
    <t>Via Cipro 30 - Brescia</t>
  </si>
  <si>
    <t>Adriana De Gregorio</t>
  </si>
  <si>
    <t>info@anab.it</t>
  </si>
  <si>
    <t>Centro Servizi Per Il Volontariato Dell'Insubria</t>
  </si>
  <si>
    <t>Como</t>
  </si>
  <si>
    <t>Via Col di Lana 5 - Como</t>
  </si>
  <si>
    <t>http://www.csvlombardia.it/como/</t>
  </si>
  <si>
    <t>Mauro Oricchio</t>
  </si>
  <si>
    <t>como@csvlombardia.it</t>
  </si>
  <si>
    <t>Confederazione Cittadinanza Consapevole</t>
  </si>
  <si>
    <t>Milano</t>
  </si>
  <si>
    <t>Via Tobagi 10/4 - Milano</t>
  </si>
  <si>
    <t>http://ccc-milano.blogspot.com/</t>
  </si>
  <si>
    <t>Luca Vinti</t>
  </si>
  <si>
    <t>confccmi@gmail.com</t>
  </si>
  <si>
    <t>Centro di Servizio per il Volontariato Monza Lecco Sondrio</t>
  </si>
  <si>
    <t>Monza e Brianza</t>
  </si>
  <si>
    <t>Via Correggio Allegri 59 - Monza</t>
  </si>
  <si>
    <t>monzabrianza.csvlombardia.it</t>
  </si>
  <si>
    <t>Filippo Viganò</t>
  </si>
  <si>
    <t>Viviana Veltre</t>
  </si>
  <si>
    <t>monzaebrianza@csvlombardia.it</t>
  </si>
  <si>
    <t xml:space="preserve">v.veltre@csvlombardia.it </t>
  </si>
  <si>
    <t>Legambiente Circolo "Il Gallo" Di Parabiago</t>
  </si>
  <si>
    <t>Via Alessandro Volta 3 - Parabiago (MI)</t>
  </si>
  <si>
    <t>https://www.legambiente.it/legambiente-il-gallo-parabiago-mi</t>
  </si>
  <si>
    <t>Germano Marinello</t>
  </si>
  <si>
    <t>parabiago@legambiente.org</t>
  </si>
  <si>
    <t>Cittadinanzattiva Onlus Marche</t>
  </si>
  <si>
    <t>Marche</t>
  </si>
  <si>
    <t>Ancona</t>
  </si>
  <si>
    <t>via Marconi 227 - Ancona</t>
  </si>
  <si>
    <t>http://www.cittadinanzattivamarche.com/</t>
  </si>
  <si>
    <t>Monia Mancini (Segr. Reg.)</t>
  </si>
  <si>
    <t>Giambattista Torresan</t>
  </si>
  <si>
    <t>m.mancini@cittadinanzattiva.it</t>
  </si>
  <si>
    <t>torgian.1957@gmail.com</t>
  </si>
  <si>
    <t>Cooperativa Sociale "Meridiana"</t>
  </si>
  <si>
    <t>Macerata</t>
  </si>
  <si>
    <t>Via Ignazio Silone, 20 – 62100 Macerata (MC)</t>
  </si>
  <si>
    <t>https://www.meridiana.mc.it/</t>
  </si>
  <si>
    <t>Barbara Vittori</t>
  </si>
  <si>
    <t>direzione@meridiana.mc.it</t>
  </si>
  <si>
    <t>Actionaid Gruppo Locale Molise</t>
  </si>
  <si>
    <t>Molise</t>
  </si>
  <si>
    <t>Campobasso</t>
  </si>
  <si>
    <t>Via IV novembre 28 - Campobasso</t>
  </si>
  <si>
    <t>www.actionaid.it</t>
  </si>
  <si>
    <t>Maria Antonella Perrotta</t>
  </si>
  <si>
    <t>antonella_perrotta@yahoo.it</t>
  </si>
  <si>
    <t>Centro Studi Storici "Mons. Vittorio Fusco"</t>
  </si>
  <si>
    <t>Via De Gasperi 27 - Campobasso</t>
  </si>
  <si>
    <t>https://www.facebook.com/pages/Centro-Studi-Storici-e-Sociali-VFusco/115391685165565</t>
  </si>
  <si>
    <t>Roberto Colella</t>
  </si>
  <si>
    <t>roberto_colella2003@yahoo.it</t>
  </si>
  <si>
    <t>Cittadinanzattiva Onlus Molise</t>
  </si>
  <si>
    <t>Via Cirese c/o Terzo Spazio - Campobasso</t>
  </si>
  <si>
    <t>https://cittadinanzattivamolise.it/</t>
  </si>
  <si>
    <t>Jula Papa (Segr. Reg.)</t>
  </si>
  <si>
    <t>cittadinanzattivamolise@gmail.com</t>
  </si>
  <si>
    <t>Legambiente Molise</t>
  </si>
  <si>
    <t>Via Monte Grappa 50 - Campobasso</t>
  </si>
  <si>
    <t>Giuseppina De Castro</t>
  </si>
  <si>
    <t>giusidecastro@gmail.com</t>
  </si>
  <si>
    <t>legambientecircolocb@yahoo.it</t>
  </si>
  <si>
    <t>lavinia.cardarelli@yahoo.it</t>
  </si>
  <si>
    <t>Wwf Molise</t>
  </si>
  <si>
    <t>Via Pascoli 65 - Campobasso</t>
  </si>
  <si>
    <t>https://www.wwf.it/molise/</t>
  </si>
  <si>
    <t>Lucio Fatica</t>
  </si>
  <si>
    <t>molise@wwf.it</t>
  </si>
  <si>
    <t>Apice</t>
  </si>
  <si>
    <t>Piemonte</t>
  </si>
  <si>
    <t>Cuneo</t>
  </si>
  <si>
    <t>Corso IV Novembre 6 - CUNEO</t>
  </si>
  <si>
    <t>https://www.apiceuropa.com/</t>
  </si>
  <si>
    <t>Luca Giordana</t>
  </si>
  <si>
    <t>luca.giordana@apiceuropa.com</t>
  </si>
  <si>
    <t>Torino</t>
  </si>
  <si>
    <t>Corso Re Umberto 31 - Torino (TO)</t>
  </si>
  <si>
    <t>Emilia Albonico</t>
  </si>
  <si>
    <t>emilia.albonico@euroformrfs.it</t>
  </si>
  <si>
    <t>Associazione Astronomia e Ambiente</t>
  </si>
  <si>
    <t>Alessandria</t>
  </si>
  <si>
    <t>strada Cà Simone - Casasco (Al)</t>
  </si>
  <si>
    <t>http://www.astroambiente.org/j/</t>
  </si>
  <si>
    <t>Valeria Bernini</t>
  </si>
  <si>
    <t>valeria.bernini@comprensivoviguzzolo.it</t>
  </si>
  <si>
    <t>Gruppo Abele Onlus</t>
  </si>
  <si>
    <t>Corso Trapani 95 - Torino</t>
  </si>
  <si>
    <t>Leonardo Ferrante</t>
  </si>
  <si>
    <t>lferrante@gruppoabele.org</t>
  </si>
  <si>
    <t>Arci Maglie Biblioteca Sarajevo</t>
  </si>
  <si>
    <t>Puglia</t>
  </si>
  <si>
    <t>Lecce</t>
  </si>
  <si>
    <t>Via Oronzo De Donno 15 - Maglie (LE)</t>
  </si>
  <si>
    <t>http://www.bibliotecadisarajevo.it/</t>
  </si>
  <si>
    <t>Giancarlo Costa Cesari</t>
  </si>
  <si>
    <t>presidente@bibliotecadisarajevo.it</t>
  </si>
  <si>
    <t>info@bibliotecadisarajevo.it</t>
  </si>
  <si>
    <t>Centro Di Cultura Giuseppe Lazzati</t>
  </si>
  <si>
    <t>Taranto</t>
  </si>
  <si>
    <t>Via Duomo 107 - Taranto</t>
  </si>
  <si>
    <t>www.cdclazzati.it</t>
  </si>
  <si>
    <t>Domenico Amalfitano</t>
  </si>
  <si>
    <t>Francesca Paola Marcoleoni</t>
  </si>
  <si>
    <t>marcoleoni.francesca@alice.it</t>
  </si>
  <si>
    <t>Collettivo Zebu'</t>
  </si>
  <si>
    <t>Bari</t>
  </si>
  <si>
    <t>Piazza Peppino Impastato - Terlizzi (BA)</t>
  </si>
  <si>
    <t>Nicolò Vallarelli</t>
  </si>
  <si>
    <t>nikvalla@gmail.com</t>
  </si>
  <si>
    <t>Dejà-Vu</t>
  </si>
  <si>
    <t>Via G. Di Vittorio, snc - Laterza (TA)</t>
  </si>
  <si>
    <t>https://www.facebook.com/pages/category/Community/Associazione-Culturale-D%C3%A9j%C3%A0vu-686163978148012/</t>
  </si>
  <si>
    <t>Giampiero De Meo</t>
  </si>
  <si>
    <t>demeogio@gmail.com</t>
  </si>
  <si>
    <t xml:space="preserve">Espero Srl </t>
  </si>
  <si>
    <t>via Vito Mario Stampacchia 45/47 - Palazzo Oronzo Parlangeli, Lecce</t>
  </si>
  <si>
    <t>http://www.netespero.it/</t>
  </si>
  <si>
    <t>Elisabetta de Marco</t>
  </si>
  <si>
    <t>demarco.eli@gmail.com</t>
  </si>
  <si>
    <t>Gruppo Speleo Statte</t>
  </si>
  <si>
    <t>Corso Vittorio Emanuele 263 - Statte (TA)</t>
  </si>
  <si>
    <t>https://www.facebook.com/gruppospeleostatte/</t>
  </si>
  <si>
    <t>Giacinto Cosimo Gentile</t>
  </si>
  <si>
    <t>gruppospeleostatte@gmail.com</t>
  </si>
  <si>
    <t>Itaca</t>
  </si>
  <si>
    <t>via Torino 30 - Conversano (BA)</t>
  </si>
  <si>
    <t>Pasqua Demarco</t>
  </si>
  <si>
    <t>segreteria@itacacoop.org</t>
  </si>
  <si>
    <t>Legambiente Festambiente Sud</t>
  </si>
  <si>
    <t>Foggia</t>
  </si>
  <si>
    <t>presso Green Cave - via Garibaldi 27 - Monte Sant'Angelo (Fg)</t>
  </si>
  <si>
    <t>Franco Salcuni</t>
  </si>
  <si>
    <t>f.salcuni@legambiente.it</t>
  </si>
  <si>
    <t>Libera - Coordinamento Puglia</t>
  </si>
  <si>
    <t>Piazza S. Pietro 22 - Bari</t>
  </si>
  <si>
    <t>https://www.facebook.com/libera.puglia?fref=ts</t>
  </si>
  <si>
    <t>Mario d'Abbicco</t>
  </si>
  <si>
    <t>segreteria.puglia@libera.it</t>
  </si>
  <si>
    <t>stampa.liberapuglia@gmail.com</t>
  </si>
  <si>
    <t>trav. Via A. De Gasperi 54 - Cassano delle Murge (BA)</t>
  </si>
  <si>
    <t>Pro Loco Grottaglie</t>
  </si>
  <si>
    <t>Via Vittorio Emanuele II snc - Grottaglie (TA)</t>
  </si>
  <si>
    <t>www.prolocogrottaglie.org</t>
  </si>
  <si>
    <t>Francesca Cosima Frisa</t>
  </si>
  <si>
    <t>info@prolocogrottaglie.org</t>
  </si>
  <si>
    <t>Pro Loco Isole Tremiti</t>
  </si>
  <si>
    <t>Corso Manfredi 129 - Manfredonia (FG)</t>
  </si>
  <si>
    <t>https://www.facebook.com/prolocotremiti/</t>
  </si>
  <si>
    <t>Mattia Pia Spano</t>
  </si>
  <si>
    <t>prolocotremiti@gmail.com</t>
  </si>
  <si>
    <t>Vulcanicamente</t>
  </si>
  <si>
    <t>Via Martini 9 - San Cesario di Lecce (LE)</t>
  </si>
  <si>
    <t>Sara Marzo</t>
  </si>
  <si>
    <t>vulcanicamente.info@gmail.com</t>
  </si>
  <si>
    <t>Work In Progress 4Eu</t>
  </si>
  <si>
    <t>Via Giovanni XXIII - Galatone (LE)</t>
  </si>
  <si>
    <t>www.wip4.eu</t>
  </si>
  <si>
    <t>Sara Petito</t>
  </si>
  <si>
    <t>Lara Mastrogiovanni</t>
  </si>
  <si>
    <t>Ailun</t>
  </si>
  <si>
    <t>Sardegna</t>
  </si>
  <si>
    <t>Nuoro</t>
  </si>
  <si>
    <t xml:space="preserve">Via Pasquale Paoli 2 - Nuoro </t>
  </si>
  <si>
    <t>https://www.ailun.it/</t>
  </si>
  <si>
    <t>Alessandro Lutzu</t>
  </si>
  <si>
    <t>alessandro.lutzu@gmail.com</t>
  </si>
  <si>
    <t>Atobiu</t>
  </si>
  <si>
    <t>Cagliari</t>
  </si>
  <si>
    <t>via Caprera 1A - Quartu S. Elena (CA)</t>
  </si>
  <si>
    <t>https://www.atobiu.it/</t>
  </si>
  <si>
    <t>Caterina Perra</t>
  </si>
  <si>
    <t>caterina.perra@tiscali.it</t>
  </si>
  <si>
    <t>atobiu@atobiu.it</t>
  </si>
  <si>
    <t>Propositivo</t>
  </si>
  <si>
    <t>Via Sicilia 15 - Macomer (NU)</t>
  </si>
  <si>
    <t>Luca Pirisi</t>
  </si>
  <si>
    <t>Gian Luca Atzori</t>
  </si>
  <si>
    <t>pirisiluca@gmail.com</t>
  </si>
  <si>
    <t xml:space="preserve">Sardegna 2050 </t>
  </si>
  <si>
    <t>Via Asproni 5 - Quartu Sant'Elena</t>
  </si>
  <si>
    <t xml:space="preserve">Marianna Carboni </t>
  </si>
  <si>
    <t>Marco Porcu</t>
  </si>
  <si>
    <t>Raffaella Sanna</t>
  </si>
  <si>
    <t>mariannacarboni@gmail.com</t>
  </si>
  <si>
    <t>marcoporcu82@gmail.com</t>
  </si>
  <si>
    <t>reflex747@gmail.com</t>
  </si>
  <si>
    <t>Sardinia Open Data</t>
  </si>
  <si>
    <t>Via Roma 90 - Soleminis (CA)</t>
  </si>
  <si>
    <t>Daniela Casula</t>
  </si>
  <si>
    <t>danielacasul@gmail.com</t>
  </si>
  <si>
    <t>Agorà</t>
  </si>
  <si>
    <t>Sicilia</t>
  </si>
  <si>
    <t>Messina</t>
  </si>
  <si>
    <t>Via Trazzera Marina 97 - Capo d'Orlando (ME)</t>
  </si>
  <si>
    <t>Fulvio Mavilia</t>
  </si>
  <si>
    <t>ass_agora@libero.it</t>
  </si>
  <si>
    <t>fulviomavilia@hotmail.it</t>
  </si>
  <si>
    <t>Agorà Trapani</t>
  </si>
  <si>
    <t>Trapani</t>
  </si>
  <si>
    <t>Via G. Barraco 2 - Trapani</t>
  </si>
  <si>
    <t>https://m.facebook.com/agoratrapani/about</t>
  </si>
  <si>
    <t>Emanuele Barbara</t>
  </si>
  <si>
    <t>agoratrapani2016@gmail.com</t>
  </si>
  <si>
    <t>Beppe Montana Libera Terra</t>
  </si>
  <si>
    <t>Siracusa</t>
  </si>
  <si>
    <t>Piazza Duomo 6 - Lentini (SR)</t>
  </si>
  <si>
    <t>www.coopbeppemontana.org</t>
  </si>
  <si>
    <t>Alfio Curcio</t>
  </si>
  <si>
    <t>info@coopbeppemontana.org</t>
  </si>
  <si>
    <t>Centrostudiauroraonlus</t>
  </si>
  <si>
    <t>Palermo</t>
  </si>
  <si>
    <t>Via San Marco 105 - Santa Flavia (PA)</t>
  </si>
  <si>
    <t>Domenico Gagliano</t>
  </si>
  <si>
    <t>csaurora@csaurora.it</t>
  </si>
  <si>
    <t>centrostudiaurora@pec.it</t>
  </si>
  <si>
    <t>Ass. Mare Memoria Viva</t>
  </si>
  <si>
    <t>via Re Federico 23 - Palermo</t>
  </si>
  <si>
    <t xml:space="preserve">www.marememoriaviva.it </t>
  </si>
  <si>
    <t>Cristina Alga</t>
  </si>
  <si>
    <t>info@marememoriaviva.it</t>
  </si>
  <si>
    <t>Collegio Dei Rossi</t>
  </si>
  <si>
    <t>Via R. Caravaglios 27- Castelvetrano (TP)</t>
  </si>
  <si>
    <t>Nicola Ingurgio Cascio</t>
  </si>
  <si>
    <t>info@collegiodeirossi.it</t>
  </si>
  <si>
    <t>ingcascio@gmail.com</t>
  </si>
  <si>
    <t>Culturalmente</t>
  </si>
  <si>
    <t>Caltanissetta</t>
  </si>
  <si>
    <t>Via Firrio 15 - Caltanissetta</t>
  </si>
  <si>
    <t xml:space="preserve">https://it-it.facebook.com/associazioneculturalmente/
</t>
  </si>
  <si>
    <t>Fabrizio Dellutri</t>
  </si>
  <si>
    <t>Emanuela Arena</t>
  </si>
  <si>
    <t>segreteria.culturalmente@gmail.com</t>
  </si>
  <si>
    <t>Fondazione Citta' Del Fanciullo</t>
  </si>
  <si>
    <t>Catania</t>
  </si>
  <si>
    <t>Via delle Terme 80 - Acireale (CT)</t>
  </si>
  <si>
    <t>http://cittadelfanciullo.it</t>
  </si>
  <si>
    <t>Marina Scandura</t>
  </si>
  <si>
    <t>info@cittadelfanciullo.it </t>
  </si>
  <si>
    <t>Legambiente Circolo "Il Carrubo"</t>
  </si>
  <si>
    <t>Ragusa</t>
  </si>
  <si>
    <t>Via Umberto Giordano 55 - Ragusa</t>
  </si>
  <si>
    <t>https://www.facebook.com/legambienteragusa/?ref=page_internal</t>
  </si>
  <si>
    <t>Nadia Tumino</t>
  </si>
  <si>
    <t>legambienteragusa@gmail.com</t>
  </si>
  <si>
    <t>MakeHub</t>
  </si>
  <si>
    <t>Agrigento</t>
  </si>
  <si>
    <t>Via Sant'Andrea 44 - Licata (AG)</t>
  </si>
  <si>
    <t>https://www.facebook.com/MakeHubLicata/</t>
  </si>
  <si>
    <t>Angelo Sanfilippo</t>
  </si>
  <si>
    <t>hello@makehub.it</t>
  </si>
  <si>
    <t>Mobilita Palermo</t>
  </si>
  <si>
    <t>Via Francesco Maurolico 53 - Palermo</t>
  </si>
  <si>
    <t>Giulio Di Chiara</t>
  </si>
  <si>
    <t>giuliodichiara@gmail.com</t>
  </si>
  <si>
    <t>Natura Sicula Onlus</t>
  </si>
  <si>
    <t>Via Del Faggio 8 - Siracusa</t>
  </si>
  <si>
    <t>https://www.naturasicula.it/ns/</t>
  </si>
  <si>
    <t>Fabio Morreale</t>
  </si>
  <si>
    <t>fabiomorre@gmail.com</t>
  </si>
  <si>
    <t>Nonovento</t>
  </si>
  <si>
    <t>via Sarzana 2 - Marsala (TP)</t>
  </si>
  <si>
    <t>https://www.facebook.com/nonovento</t>
  </si>
  <si>
    <t>Sara Parrinello</t>
  </si>
  <si>
    <t>info.nonovento@gmail.com</t>
  </si>
  <si>
    <t>Officine Culturali</t>
  </si>
  <si>
    <t>Piazza Dante 32 – Catania</t>
  </si>
  <si>
    <t>Francesco Mannino</t>
  </si>
  <si>
    <t>direzione@officineculturali.net</t>
  </si>
  <si>
    <t>APS Palestra Per la Mente</t>
  </si>
  <si>
    <t>Via Giannotta 123 - Catania</t>
  </si>
  <si>
    <t>http://www.palestraperlamente.org/</t>
  </si>
  <si>
    <t>Alessio Vasta</t>
  </si>
  <si>
    <t>Carlo Puglisi</t>
  </si>
  <si>
    <t>info@palestraperlamente.org</t>
  </si>
  <si>
    <t>carlo.puglisi@palestraperlamente.org</t>
  </si>
  <si>
    <t>alessio.vasta@palestraperlamente.org</t>
  </si>
  <si>
    <t>Parliament Watch Italia</t>
  </si>
  <si>
    <t>Via Fata Morgana 4 - Messina</t>
  </si>
  <si>
    <t>www.parliamentwatch.it</t>
  </si>
  <si>
    <t>Alessio Caspanello</t>
  </si>
  <si>
    <t>francescosaija@gmail.com</t>
  </si>
  <si>
    <t>gdavella@gmail.com</t>
  </si>
  <si>
    <t>Politeia Palermo</t>
  </si>
  <si>
    <t>via Val di Mazara 35 - Palermo</t>
  </si>
  <si>
    <t>https://www.politeiaedu.it/</t>
  </si>
  <si>
    <t>Giuseppe Verrigno</t>
  </si>
  <si>
    <t>politeiapalermo@gmail.com</t>
  </si>
  <si>
    <t>verrign.g@gmail.com</t>
  </si>
  <si>
    <t>Presidio Partecipativo del patto di Fiume Simeto</t>
  </si>
  <si>
    <t>via Giovanni Verga 91 - Paternò (CT)</t>
  </si>
  <si>
    <t xml:space="preserve">https://www.facebook.com/PresidioSimeto/ </t>
  </si>
  <si>
    <t>David Mascali</t>
  </si>
  <si>
    <t>Medea Ferrigno</t>
  </si>
  <si>
    <t>presidiosimeto@gmail.com</t>
  </si>
  <si>
    <t>medeaferrigno@gmail.com</t>
  </si>
  <si>
    <t>Push</t>
  </si>
  <si>
    <t>Piazza Sant’Anna 3 ­- Palermo</t>
  </si>
  <si>
    <t>Domenico Schillaci</t>
  </si>
  <si>
    <t>d.schillaci@wepush.org</t>
  </si>
  <si>
    <t>Superabili Onlus</t>
  </si>
  <si>
    <t>Via Emanuele Filiberto 58 - Avola (SR)</t>
  </si>
  <si>
    <t>www.superabiliavola.org</t>
  </si>
  <si>
    <t>Giuseppe Cataudella</t>
  </si>
  <si>
    <t>info@superabiliavola.org</t>
  </si>
  <si>
    <t>Comunità Interattive</t>
  </si>
  <si>
    <t>Toscana</t>
  </si>
  <si>
    <t>Massa e Carrara</t>
  </si>
  <si>
    <t>via Palestro 61 - Massa MS</t>
  </si>
  <si>
    <t>https://www.facebook.com/Cinterattive/</t>
  </si>
  <si>
    <t>Stefania Gatti</t>
  </si>
  <si>
    <t>comunitainterattive@gmail.com</t>
  </si>
  <si>
    <t>Donne Insieme Val D'Elsa</t>
  </si>
  <si>
    <t>Siena</t>
  </si>
  <si>
    <t>Piazza Unità  dei Popoli - Colle di Val d'Elsa (SI)</t>
  </si>
  <si>
    <t>donneinsiemevaldelsa.blogspot.it</t>
  </si>
  <si>
    <t>Patrizia Cencetti</t>
  </si>
  <si>
    <t>donneinsiemevaldelsa@gmail.com</t>
  </si>
  <si>
    <t>Legambiente - Circolo di Arezzo</t>
  </si>
  <si>
    <t>Arezzo</t>
  </si>
  <si>
    <t>via Ristoro d'Arezzo 79/81 - Arezzo</t>
  </si>
  <si>
    <t>https://www.legambientearezzo.it/</t>
  </si>
  <si>
    <t>Francesca Scarpelli</t>
  </si>
  <si>
    <t>f.scarpelli@legambientearezzo.it</t>
  </si>
  <si>
    <t>Piedi In Cammino</t>
  </si>
  <si>
    <t>Pisa</t>
  </si>
  <si>
    <t>Michele Colombini</t>
  </si>
  <si>
    <t>associazione@piediincammino.it</t>
  </si>
  <si>
    <t>Arci - Comitato Provinciale Di Terni</t>
  </si>
  <si>
    <t>Umbria</t>
  </si>
  <si>
    <t>Terni</t>
  </si>
  <si>
    <t>Via B. Brin 113 - Terni</t>
  </si>
  <si>
    <t>Francesca Camuffo</t>
  </si>
  <si>
    <t>terni@arci.it</t>
  </si>
  <si>
    <t>Movimento Difesa Del Cittadino Di Perugia</t>
  </si>
  <si>
    <t>Perugia</t>
  </si>
  <si>
    <t>Via della Viola 1 - Perugia</t>
  </si>
  <si>
    <t>https://www.mdcumbria.it/</t>
  </si>
  <si>
    <t>Cristina Rosetti</t>
  </si>
  <si>
    <t>perugia@mdc.it</t>
  </si>
  <si>
    <t>https://www.mdcumbria.it/contatti/</t>
  </si>
  <si>
    <t>Libera Spoleto</t>
  </si>
  <si>
    <t>Via dei Filosofi 89 - Spoleto (PG)</t>
  </si>
  <si>
    <t>Elisabetta Proietti</t>
  </si>
  <si>
    <t>elisabettapro@tiscali.it</t>
  </si>
  <si>
    <t>Csv Verona</t>
  </si>
  <si>
    <t>Veneto</t>
  </si>
  <si>
    <t>Verona</t>
  </si>
  <si>
    <t>Via Cantarane 24 (ex Caserma Santa Marta) - Verona</t>
  </si>
  <si>
    <t>Silvia Sartori</t>
  </si>
  <si>
    <t>giovani@csv.verona.it</t>
  </si>
  <si>
    <t>Associazione culturale Monsignor Giovanni Marcato</t>
  </si>
  <si>
    <t>Venezia</t>
  </si>
  <si>
    <t>Jesolo</t>
  </si>
  <si>
    <t>https://www.giovannimarcato.it/</t>
  </si>
  <si>
    <t>Gianpaolo Rossi</t>
  </si>
  <si>
    <t>Giulia Scarangella</t>
  </si>
  <si>
    <t>info@giovannimarcato.it</t>
  </si>
  <si>
    <t>Legambiente Verona</t>
  </si>
  <si>
    <t>Via Gaspare Bertoni 4 - Verona</t>
  </si>
  <si>
    <t>Silvia Pernechele</t>
  </si>
  <si>
    <t>silvia@legambienteverona.it</t>
  </si>
  <si>
    <t>laramastrogiovanni2019@gmail.com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</si>
</sst>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0"/>
      <color rgb="FF000000"/>
      <name val="Arial"/>
    </font>
    <font>
      <u/>
      <sz val="10"/>
      <color rgb="FF1155CC"/>
      <name val="Arial"/>
    </font>
    <font>
      <sz val="10"/>
      <color theme="1"/>
      <name val="Arial"/>
    </font>
    <font>
      <u/>
      <sz val="10"/>
      <color rgb="FF4A86E8"/>
      <name val="Arial"/>
    </font>
    <font>
      <u/>
      <sz val="10"/>
      <color rgb="FF4A86E8"/>
      <name val="Arial"/>
    </font>
    <font>
      <u/>
      <sz val="10"/>
      <color rgb="FF1155CC"/>
      <name val="Arial"/>
    </font>
    <font>
      <u/>
      <sz val="10"/>
      <color rgb="FF4A86E8"/>
      <name val="Arial"/>
    </font>
    <font>
      <u/>
      <sz val="10"/>
      <color rgb="FF0000FF"/>
      <name val="Arial"/>
    </font>
    <font>
      <sz val="10"/>
      <color rgb="FF4A86E8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u/>
      <sz val="10"/>
      <color rgb="FF4A86E8"/>
      <name val="Arial"/>
    </font>
    <font>
      <u/>
      <sz val="10"/>
      <color rgb="FF4A86E8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sz val="10"/>
      <color rgb="FF1C1E21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/>
    <xf numFmtId="0" fontId="3" fillId="3" borderId="1" xfId="0" applyFont="1" applyFill="1" applyBorder="1" applyAlignment="1">
      <alignment vertical="center"/>
    </xf>
    <xf numFmtId="0" fontId="4" fillId="0" borderId="1" xfId="0" applyFont="1" applyBorder="1"/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 applyAlignment="1"/>
    <xf numFmtId="0" fontId="3" fillId="0" borderId="1" xfId="0" applyFont="1" applyBorder="1"/>
    <xf numFmtId="0" fontId="7" fillId="0" borderId="1" xfId="0" applyFont="1" applyBorder="1" applyAlignment="1"/>
    <xf numFmtId="0" fontId="8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9" fillId="0" borderId="1" xfId="0" applyFont="1" applyBorder="1" applyAlignment="1"/>
    <xf numFmtId="0" fontId="3" fillId="3" borderId="1" xfId="0" applyFont="1" applyFill="1" applyBorder="1" applyAlignment="1"/>
    <xf numFmtId="0" fontId="3" fillId="0" borderId="1" xfId="0" applyFont="1" applyBorder="1" applyAlignment="1">
      <alignment vertical="center"/>
    </xf>
    <xf numFmtId="0" fontId="10" fillId="0" borderId="1" xfId="0" applyFont="1" applyBorder="1" applyAlignment="1"/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13" fillId="0" borderId="1" xfId="0" applyFont="1" applyBorder="1" applyAlignment="1"/>
    <xf numFmtId="0" fontId="14" fillId="4" borderId="1" xfId="0" applyFont="1" applyFill="1" applyBorder="1" applyAlignment="1"/>
    <xf numFmtId="0" fontId="0" fillId="0" borderId="1" xfId="0" applyFont="1" applyBorder="1" applyAlignment="1">
      <alignment vertical="center"/>
    </xf>
    <xf numFmtId="0" fontId="15" fillId="0" borderId="1" xfId="0" applyFont="1" applyBorder="1"/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3" borderId="1" xfId="1" applyFill="1" applyBorder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.facebook.com/Libera-Crotone-coordinamento-provinciale-588538437906767/?ref=bookmarks" TargetMode="External"/><Relationship Id="rId21" Type="http://schemas.openxmlformats.org/officeDocument/2006/relationships/hyperlink" Target="http://www.innovamentis.it/contatti/" TargetMode="External"/><Relationship Id="rId42" Type="http://schemas.openxmlformats.org/officeDocument/2006/relationships/hyperlink" Target="http://www.futurodigitale.org/" TargetMode="External"/><Relationship Id="rId47" Type="http://schemas.openxmlformats.org/officeDocument/2006/relationships/hyperlink" Target="http://ccc-milano.blogspot.com/" TargetMode="External"/><Relationship Id="rId63" Type="http://schemas.openxmlformats.org/officeDocument/2006/relationships/hyperlink" Target="http://www.prolocogrottaglie.org/" TargetMode="External"/><Relationship Id="rId68" Type="http://schemas.openxmlformats.org/officeDocument/2006/relationships/hyperlink" Target="https://m.facebook.com/agoratrapani/about" TargetMode="External"/><Relationship Id="rId84" Type="http://schemas.openxmlformats.org/officeDocument/2006/relationships/hyperlink" Target="https://www.mdcumbria.it/contatti/" TargetMode="External"/><Relationship Id="rId16" Type="http://schemas.openxmlformats.org/officeDocument/2006/relationships/hyperlink" Target="http://www.fadia.org/" TargetMode="External"/><Relationship Id="rId11" Type="http://schemas.openxmlformats.org/officeDocument/2006/relationships/hyperlink" Target="https://cittadinanzattiva.it/component/tags/tag/calabria.feed" TargetMode="External"/><Relationship Id="rId32" Type="http://schemas.openxmlformats.org/officeDocument/2006/relationships/hyperlink" Target="https://legambiente.campania.it/" TargetMode="External"/><Relationship Id="rId37" Type="http://schemas.openxmlformats.org/officeDocument/2006/relationships/hyperlink" Target="https://taburnotrekkingmontesarchio.blogspot.com/" TargetMode="External"/><Relationship Id="rId53" Type="http://schemas.openxmlformats.org/officeDocument/2006/relationships/hyperlink" Target="https://cittadinanzattivamolise.it/" TargetMode="External"/><Relationship Id="rId58" Type="http://schemas.openxmlformats.org/officeDocument/2006/relationships/hyperlink" Target="http://www.bibliotecadisarajevo.it/" TargetMode="External"/><Relationship Id="rId74" Type="http://schemas.openxmlformats.org/officeDocument/2006/relationships/hyperlink" Target="https://www.naturasicula.it/ns/" TargetMode="External"/><Relationship Id="rId79" Type="http://schemas.openxmlformats.org/officeDocument/2006/relationships/hyperlink" Target="http://www.superabiliavola.org/" TargetMode="External"/><Relationship Id="rId5" Type="http://schemas.openxmlformats.org/officeDocument/2006/relationships/hyperlink" Target="https://juparchettoconnoi.wordpress.com/" TargetMode="External"/><Relationship Id="rId19" Type="http://schemas.openxmlformats.org/officeDocument/2006/relationships/hyperlink" Target="http://newpsr.galkroton.it/" TargetMode="External"/><Relationship Id="rId14" Type="http://schemas.openxmlformats.org/officeDocument/2006/relationships/hyperlink" Target="https://www.facebook.com/Associazione-Diverso-da-chi-711588392316776/" TargetMode="External"/><Relationship Id="rId22" Type="http://schemas.openxmlformats.org/officeDocument/2006/relationships/hyperlink" Target="https://www.associazionejump.it/" TargetMode="External"/><Relationship Id="rId27" Type="http://schemas.openxmlformats.org/officeDocument/2006/relationships/hyperlink" Target="https://www.lions.it/data/club.php?id=61873" TargetMode="External"/><Relationship Id="rId30" Type="http://schemas.openxmlformats.org/officeDocument/2006/relationships/hyperlink" Target="https://www.facebook.com/associazionenjoy11/" TargetMode="External"/><Relationship Id="rId35" Type="http://schemas.openxmlformats.org/officeDocument/2006/relationships/hyperlink" Target="http://www.presidioliberasalerno.it/" TargetMode="External"/><Relationship Id="rId43" Type="http://schemas.openxmlformats.org/officeDocument/2006/relationships/hyperlink" Target="https://www.legambientelazio.it/" TargetMode="External"/><Relationship Id="rId48" Type="http://schemas.openxmlformats.org/officeDocument/2006/relationships/hyperlink" Target="http://monzabrianza.csvlombardia.it/" TargetMode="External"/><Relationship Id="rId56" Type="http://schemas.openxmlformats.org/officeDocument/2006/relationships/hyperlink" Target="http://www.euroformrfs.it/" TargetMode="External"/><Relationship Id="rId64" Type="http://schemas.openxmlformats.org/officeDocument/2006/relationships/hyperlink" Target="https://www.facebook.com/prolocotremiti/" TargetMode="External"/><Relationship Id="rId69" Type="http://schemas.openxmlformats.org/officeDocument/2006/relationships/hyperlink" Target="http://www.coopbeppemontana.org/" TargetMode="External"/><Relationship Id="rId77" Type="http://schemas.openxmlformats.org/officeDocument/2006/relationships/hyperlink" Target="https://www.politeiaedu.it/" TargetMode="External"/><Relationship Id="rId8" Type="http://schemas.openxmlformats.org/officeDocument/2006/relationships/hyperlink" Target="http://www.aristippo.it/" TargetMode="External"/><Relationship Id="rId51" Type="http://schemas.openxmlformats.org/officeDocument/2006/relationships/hyperlink" Target="https://www.meridiana.mc.it/" TargetMode="External"/><Relationship Id="rId72" Type="http://schemas.openxmlformats.org/officeDocument/2006/relationships/hyperlink" Target="https://www.facebook.com/legambienteragusa/?ref=page_internal" TargetMode="External"/><Relationship Id="rId80" Type="http://schemas.openxmlformats.org/officeDocument/2006/relationships/hyperlink" Target="https://www.facebook.com/Cinterattive/" TargetMode="External"/><Relationship Id="rId85" Type="http://schemas.openxmlformats.org/officeDocument/2006/relationships/hyperlink" Target="https://www.mdcumbria.it/contatti/" TargetMode="External"/><Relationship Id="rId3" Type="http://schemas.openxmlformats.org/officeDocument/2006/relationships/hyperlink" Target="http://cittadinanzattiva.abruzzo.it/" TargetMode="External"/><Relationship Id="rId12" Type="http://schemas.openxmlformats.org/officeDocument/2006/relationships/hyperlink" Target="http://www.civitassolis.org/" TargetMode="External"/><Relationship Id="rId17" Type="http://schemas.openxmlformats.org/officeDocument/2006/relationships/hyperlink" Target="https://www.fidapa.org/" TargetMode="External"/><Relationship Id="rId25" Type="http://schemas.openxmlformats.org/officeDocument/2006/relationships/hyperlink" Target="http://www.legambientesila.it/" TargetMode="External"/><Relationship Id="rId33" Type="http://schemas.openxmlformats.org/officeDocument/2006/relationships/hyperlink" Target="https://www.facebook.com/legambiente.battipagliabellizzi/" TargetMode="External"/><Relationship Id="rId38" Type="http://schemas.openxmlformats.org/officeDocument/2006/relationships/hyperlink" Target="http://wwfsannio.wordpress.com/" TargetMode="External"/><Relationship Id="rId46" Type="http://schemas.openxmlformats.org/officeDocument/2006/relationships/hyperlink" Target="http://www.alephnet.it/" TargetMode="External"/><Relationship Id="rId59" Type="http://schemas.openxmlformats.org/officeDocument/2006/relationships/hyperlink" Target="https://www.facebook.com/pages/category/Community/Associazione-Culturale-D%C3%A9j%C3%A0vu-686163978148012/" TargetMode="External"/><Relationship Id="rId67" Type="http://schemas.openxmlformats.org/officeDocument/2006/relationships/hyperlink" Target="http://www.sardegna2050.it/" TargetMode="External"/><Relationship Id="rId20" Type="http://schemas.openxmlformats.org/officeDocument/2006/relationships/hyperlink" Target="http://facebook.com/ILBARATTOLOeCOTRONEI/" TargetMode="External"/><Relationship Id="rId41" Type="http://schemas.openxmlformats.org/officeDocument/2006/relationships/hyperlink" Target="http://www.associazionerising.org/" TargetMode="External"/><Relationship Id="rId54" Type="http://schemas.openxmlformats.org/officeDocument/2006/relationships/hyperlink" Target="https://www.wwf.it/molise/" TargetMode="External"/><Relationship Id="rId62" Type="http://schemas.openxmlformats.org/officeDocument/2006/relationships/hyperlink" Target="https://www.facebook.com/libera.puglia?fref=ts" TargetMode="External"/><Relationship Id="rId70" Type="http://schemas.openxmlformats.org/officeDocument/2006/relationships/hyperlink" Target="http://www.marememoriaviva.it/" TargetMode="External"/><Relationship Id="rId75" Type="http://schemas.openxmlformats.org/officeDocument/2006/relationships/hyperlink" Target="https://www.facebook.com/nonovento" TargetMode="External"/><Relationship Id="rId83" Type="http://schemas.openxmlformats.org/officeDocument/2006/relationships/hyperlink" Target="https://www.mdcumbria.it/" TargetMode="External"/><Relationship Id="rId1" Type="http://schemas.openxmlformats.org/officeDocument/2006/relationships/hyperlink" Target="https://www.amicidilancianovecchia.com/" TargetMode="External"/><Relationship Id="rId6" Type="http://schemas.openxmlformats.org/officeDocument/2006/relationships/hyperlink" Target="http://www.legambientepotenza.it/component/content/article.html?id=1:protezione-civile-e-servizio-di-vigilanza-ambientale" TargetMode="External"/><Relationship Id="rId15" Type="http://schemas.openxmlformats.org/officeDocument/2006/relationships/hyperlink" Target="http://www.euroformrfs.it/" TargetMode="External"/><Relationship Id="rId23" Type="http://schemas.openxmlformats.org/officeDocument/2006/relationships/hyperlink" Target="http://www.leganavalecrotone.it/lnikr/" TargetMode="External"/><Relationship Id="rId28" Type="http://schemas.openxmlformats.org/officeDocument/2006/relationships/hyperlink" Target="https://www.rotary.org/it" TargetMode="External"/><Relationship Id="rId36" Type="http://schemas.openxmlformats.org/officeDocument/2006/relationships/hyperlink" Target="http://www.napoliwithme.com/" TargetMode="External"/><Relationship Id="rId49" Type="http://schemas.openxmlformats.org/officeDocument/2006/relationships/hyperlink" Target="https://www.legambiente.it/legambiente-il-gallo-parabiago-mi" TargetMode="External"/><Relationship Id="rId57" Type="http://schemas.openxmlformats.org/officeDocument/2006/relationships/hyperlink" Target="http://www.astroambiente.org/j/" TargetMode="External"/><Relationship Id="rId10" Type="http://schemas.openxmlformats.org/officeDocument/2006/relationships/hyperlink" Target="https://www.ipfionadi278.it/" TargetMode="External"/><Relationship Id="rId31" Type="http://schemas.openxmlformats.org/officeDocument/2006/relationships/hyperlink" Target="https://www.culturaeinnovazione.org/" TargetMode="External"/><Relationship Id="rId44" Type="http://schemas.openxmlformats.org/officeDocument/2006/relationships/hyperlink" Target="http://www.libera.it/" TargetMode="External"/><Relationship Id="rId52" Type="http://schemas.openxmlformats.org/officeDocument/2006/relationships/hyperlink" Target="http://www.actionaid.it/" TargetMode="External"/><Relationship Id="rId60" Type="http://schemas.openxmlformats.org/officeDocument/2006/relationships/hyperlink" Target="http://www.netespero.it/" TargetMode="External"/><Relationship Id="rId65" Type="http://schemas.openxmlformats.org/officeDocument/2006/relationships/hyperlink" Target="https://www.ailun.it/" TargetMode="External"/><Relationship Id="rId73" Type="http://schemas.openxmlformats.org/officeDocument/2006/relationships/hyperlink" Target="https://www.facebook.com/MakeHubLicata/" TargetMode="External"/><Relationship Id="rId78" Type="http://schemas.openxmlformats.org/officeDocument/2006/relationships/hyperlink" Target="https://www.facebook.com/PresidioSimeto/" TargetMode="External"/><Relationship Id="rId81" Type="http://schemas.openxmlformats.org/officeDocument/2006/relationships/hyperlink" Target="https://www.legambientearezzo.it/" TargetMode="External"/><Relationship Id="rId86" Type="http://schemas.openxmlformats.org/officeDocument/2006/relationships/hyperlink" Target="https://www.giovannimarcato.it/" TargetMode="External"/><Relationship Id="rId4" Type="http://schemas.openxmlformats.org/officeDocument/2006/relationships/hyperlink" Target="https://www.italianostra.org/sezioni-e-consigli-regionali/le-nostre-sezioni/abruzzo/vasto/" TargetMode="External"/><Relationship Id="rId9" Type="http://schemas.openxmlformats.org/officeDocument/2006/relationships/hyperlink" Target="https://www.facebook.com/AssociazioneCulturaleLaMaruca/" TargetMode="External"/><Relationship Id="rId13" Type="http://schemas.openxmlformats.org/officeDocument/2006/relationships/hyperlink" Target="https://www.clubvelicocrotone.it/" TargetMode="External"/><Relationship Id="rId18" Type="http://schemas.openxmlformats.org/officeDocument/2006/relationships/hyperlink" Target="http://www.futurodigitale.org/" TargetMode="External"/><Relationship Id="rId39" Type="http://schemas.openxmlformats.org/officeDocument/2006/relationships/hyperlink" Target="https://www.cdscultura.com/it" TargetMode="External"/><Relationship Id="rId34" Type="http://schemas.openxmlformats.org/officeDocument/2006/relationships/hyperlink" Target="http://geofilos.altervista.org/" TargetMode="External"/><Relationship Id="rId50" Type="http://schemas.openxmlformats.org/officeDocument/2006/relationships/hyperlink" Target="http://www.cittadinanzattivamarche.com/" TargetMode="External"/><Relationship Id="rId55" Type="http://schemas.openxmlformats.org/officeDocument/2006/relationships/hyperlink" Target="https://www.apiceuropa.com/" TargetMode="External"/><Relationship Id="rId76" Type="http://schemas.openxmlformats.org/officeDocument/2006/relationships/hyperlink" Target="http://www.palestraperlamente.org/" TargetMode="External"/><Relationship Id="rId7" Type="http://schemas.openxmlformats.org/officeDocument/2006/relationships/hyperlink" Target="https://www.arcacalabria.com/" TargetMode="External"/><Relationship Id="rId71" Type="http://schemas.openxmlformats.org/officeDocument/2006/relationships/hyperlink" Target="https://it-it.facebook.com/associazioneculturalmente/" TargetMode="External"/><Relationship Id="rId2" Type="http://schemas.openxmlformats.org/officeDocument/2006/relationships/hyperlink" Target="http://www.anciabruzzo.it/anci-giovani/organigramma/gli-organi-anci-abruzzo-giovani/" TargetMode="External"/><Relationship Id="rId29" Type="http://schemas.openxmlformats.org/officeDocument/2006/relationships/hyperlink" Target="http://www.agrorinasce.org/" TargetMode="External"/><Relationship Id="rId24" Type="http://schemas.openxmlformats.org/officeDocument/2006/relationships/hyperlink" Target="http://www.legambientepetilia.it/" TargetMode="External"/><Relationship Id="rId40" Type="http://schemas.openxmlformats.org/officeDocument/2006/relationships/hyperlink" Target="http://www.aiccre.fvg.it/" TargetMode="External"/><Relationship Id="rId45" Type="http://schemas.openxmlformats.org/officeDocument/2006/relationships/hyperlink" Target="http://mentelocale.it/" TargetMode="External"/><Relationship Id="rId66" Type="http://schemas.openxmlformats.org/officeDocument/2006/relationships/hyperlink" Target="https://www.atobiu.it/" TargetMode="External"/><Relationship Id="rId87" Type="http://schemas.openxmlformats.org/officeDocument/2006/relationships/hyperlink" Target="mailto:laramastrogiovanni2019@gmail.com" TargetMode="External"/><Relationship Id="rId61" Type="http://schemas.openxmlformats.org/officeDocument/2006/relationships/hyperlink" Target="https://www.facebook.com/gruppospeleostatte/" TargetMode="External"/><Relationship Id="rId82" Type="http://schemas.openxmlformats.org/officeDocument/2006/relationships/hyperlink" Target="mailto:associazione@piediincammin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8"/>
  <sheetViews>
    <sheetView tabSelected="1" workbookViewId="0">
      <pane xSplit="1" ySplit="1" topLeftCell="G96" activePane="bottomRight" state="frozen"/>
      <selection pane="topRight" activeCell="B1" sqref="B1"/>
      <selection pane="bottomLeft" activeCell="A2" sqref="A2"/>
      <selection pane="bottomRight" activeCell="K103" sqref="K103"/>
    </sheetView>
  </sheetViews>
  <sheetFormatPr baseColWidth="10" defaultColWidth="14.5" defaultRowHeight="15" customHeight="1" x14ac:dyDescent="0.15"/>
  <cols>
    <col min="1" max="1" width="69.5" customWidth="1"/>
    <col min="2" max="3" width="19.5" customWidth="1"/>
    <col min="4" max="4" width="51.1640625" customWidth="1"/>
    <col min="5" max="5" width="15.5" customWidth="1"/>
    <col min="6" max="6" width="44.1640625" customWidth="1"/>
    <col min="7" max="9" width="27.5" customWidth="1"/>
    <col min="10" max="12" width="42.33203125" customWidth="1"/>
  </cols>
  <sheetData>
    <row r="1" spans="1:12" ht="17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7.25" customHeight="1" x14ac:dyDescent="0.1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3" t="s">
        <v>17</v>
      </c>
      <c r="G2" s="2" t="s">
        <v>18</v>
      </c>
      <c r="H2" s="2"/>
      <c r="I2" s="2"/>
      <c r="J2" s="4" t="s">
        <v>19</v>
      </c>
      <c r="K2" s="2" t="s">
        <v>20</v>
      </c>
      <c r="L2" s="2"/>
    </row>
    <row r="3" spans="1:12" ht="17.25" customHeight="1" x14ac:dyDescent="0.15">
      <c r="A3" s="2" t="s">
        <v>21</v>
      </c>
      <c r="B3" s="2" t="s">
        <v>13</v>
      </c>
      <c r="C3" s="2" t="s">
        <v>22</v>
      </c>
      <c r="D3" s="2" t="s">
        <v>23</v>
      </c>
      <c r="E3" s="2" t="s">
        <v>24</v>
      </c>
      <c r="F3" s="3" t="s">
        <v>25</v>
      </c>
      <c r="G3" s="2" t="s">
        <v>26</v>
      </c>
      <c r="H3" s="2"/>
      <c r="I3" s="2"/>
      <c r="J3" s="4" t="s">
        <v>27</v>
      </c>
      <c r="K3" s="2"/>
      <c r="L3" s="2"/>
    </row>
    <row r="4" spans="1:12" ht="17.25" customHeight="1" x14ac:dyDescent="0.15">
      <c r="A4" s="2" t="s">
        <v>28</v>
      </c>
      <c r="B4" s="2" t="s">
        <v>13</v>
      </c>
      <c r="C4" s="2" t="s">
        <v>14</v>
      </c>
      <c r="D4" s="2" t="s">
        <v>29</v>
      </c>
      <c r="E4" s="2" t="s">
        <v>24</v>
      </c>
      <c r="F4" s="5" t="s">
        <v>30</v>
      </c>
      <c r="G4" s="2" t="s">
        <v>31</v>
      </c>
      <c r="H4" s="2"/>
      <c r="I4" s="2"/>
      <c r="J4" s="6" t="s">
        <v>32</v>
      </c>
      <c r="K4" s="2"/>
      <c r="L4" s="2"/>
    </row>
    <row r="5" spans="1:12" ht="17.25" customHeight="1" x14ac:dyDescent="0.15">
      <c r="A5" s="7" t="s">
        <v>33</v>
      </c>
      <c r="B5" s="2" t="s">
        <v>13</v>
      </c>
      <c r="C5" s="2" t="s">
        <v>14</v>
      </c>
      <c r="D5" s="2" t="s">
        <v>34</v>
      </c>
      <c r="E5" s="2" t="s">
        <v>35</v>
      </c>
      <c r="F5" s="3" t="s">
        <v>36</v>
      </c>
      <c r="G5" s="2" t="s">
        <v>37</v>
      </c>
      <c r="H5" s="2"/>
      <c r="I5" s="2"/>
      <c r="J5" s="4" t="s">
        <v>38</v>
      </c>
      <c r="K5" s="2" t="s">
        <v>39</v>
      </c>
      <c r="L5" s="2"/>
    </row>
    <row r="6" spans="1:12" ht="17.25" customHeight="1" x14ac:dyDescent="0.15">
      <c r="A6" s="2" t="s">
        <v>40</v>
      </c>
      <c r="B6" s="2" t="s">
        <v>13</v>
      </c>
      <c r="C6" s="2" t="s">
        <v>22</v>
      </c>
      <c r="D6" s="2" t="s">
        <v>22</v>
      </c>
      <c r="E6" s="2" t="s">
        <v>16</v>
      </c>
      <c r="F6" s="3" t="s">
        <v>41</v>
      </c>
      <c r="G6" s="2" t="s">
        <v>42</v>
      </c>
      <c r="H6" s="2"/>
      <c r="I6" s="2"/>
      <c r="J6" s="4" t="s">
        <v>43</v>
      </c>
      <c r="K6" s="2"/>
      <c r="L6" s="2"/>
    </row>
    <row r="7" spans="1:12" ht="17.25" customHeight="1" x14ac:dyDescent="0.15">
      <c r="A7" s="2" t="s">
        <v>44</v>
      </c>
      <c r="B7" s="2" t="s">
        <v>45</v>
      </c>
      <c r="C7" s="2" t="s">
        <v>46</v>
      </c>
      <c r="D7" s="2" t="s">
        <v>47</v>
      </c>
      <c r="E7" s="2" t="s">
        <v>16</v>
      </c>
      <c r="F7" s="5" t="str">
        <f>HYPERLINK("http://www.murgiaenjoy.it/","www.murgiaenjoy.it")</f>
        <v>www.murgiaenjoy.it</v>
      </c>
      <c r="G7" s="2" t="s">
        <v>48</v>
      </c>
      <c r="H7" s="2"/>
      <c r="I7" s="2"/>
      <c r="J7" s="4" t="s">
        <v>49</v>
      </c>
      <c r="K7" s="2"/>
      <c r="L7" s="2"/>
    </row>
    <row r="8" spans="1:12" ht="17.25" customHeight="1" x14ac:dyDescent="0.15">
      <c r="A8" s="9" t="s">
        <v>50</v>
      </c>
      <c r="B8" s="2" t="s">
        <v>45</v>
      </c>
      <c r="C8" s="8" t="s">
        <v>51</v>
      </c>
      <c r="D8" s="10" t="s">
        <v>52</v>
      </c>
      <c r="E8" s="2" t="s">
        <v>53</v>
      </c>
      <c r="F8" s="11" t="s">
        <v>54</v>
      </c>
      <c r="G8" s="8" t="s">
        <v>55</v>
      </c>
      <c r="H8" s="2"/>
      <c r="I8" s="2"/>
      <c r="J8" s="4" t="s">
        <v>56</v>
      </c>
      <c r="K8" s="2"/>
      <c r="L8" s="2"/>
    </row>
    <row r="9" spans="1:12" ht="17.25" customHeight="1" x14ac:dyDescent="0.15">
      <c r="A9" s="2" t="s">
        <v>57</v>
      </c>
      <c r="B9" s="2" t="s">
        <v>58</v>
      </c>
      <c r="C9" s="2" t="s">
        <v>59</v>
      </c>
      <c r="D9" s="2" t="s">
        <v>60</v>
      </c>
      <c r="E9" s="2" t="s">
        <v>53</v>
      </c>
      <c r="F9" s="5" t="str">
        <f>HYPERLINK("http://www.anpanacosenza.it/","www.anpanacosenza.it")</f>
        <v>www.anpanacosenza.it</v>
      </c>
      <c r="G9" s="2" t="s">
        <v>61</v>
      </c>
      <c r="H9" s="2"/>
      <c r="I9" s="2"/>
      <c r="J9" s="4" t="s">
        <v>62</v>
      </c>
      <c r="K9" s="2"/>
      <c r="L9" s="2"/>
    </row>
    <row r="10" spans="1:12" ht="17.25" customHeight="1" x14ac:dyDescent="0.15">
      <c r="A10" s="2" t="s">
        <v>63</v>
      </c>
      <c r="B10" s="2" t="s">
        <v>58</v>
      </c>
      <c r="C10" s="2" t="s">
        <v>59</v>
      </c>
      <c r="D10" s="2" t="s">
        <v>64</v>
      </c>
      <c r="E10" s="2" t="s">
        <v>16</v>
      </c>
      <c r="F10" s="5" t="s">
        <v>65</v>
      </c>
      <c r="G10" s="2" t="s">
        <v>66</v>
      </c>
      <c r="H10" s="2"/>
      <c r="I10" s="2"/>
      <c r="J10" s="4" t="s">
        <v>67</v>
      </c>
      <c r="K10" s="2"/>
      <c r="L10" s="2"/>
    </row>
    <row r="11" spans="1:12" ht="17.25" customHeight="1" x14ac:dyDescent="0.15">
      <c r="A11" s="2" t="s">
        <v>68</v>
      </c>
      <c r="B11" s="2" t="s">
        <v>58</v>
      </c>
      <c r="C11" s="2" t="s">
        <v>69</v>
      </c>
      <c r="D11" s="2" t="s">
        <v>70</v>
      </c>
      <c r="E11" s="2" t="s">
        <v>16</v>
      </c>
      <c r="F11" s="5" t="s">
        <v>71</v>
      </c>
      <c r="G11" s="2" t="s">
        <v>72</v>
      </c>
      <c r="H11" s="2"/>
      <c r="I11" s="2"/>
      <c r="J11" s="4" t="s">
        <v>73</v>
      </c>
      <c r="K11" s="2"/>
      <c r="L11" s="2"/>
    </row>
    <row r="12" spans="1:12" ht="17.25" customHeight="1" x14ac:dyDescent="0.15">
      <c r="A12" s="7" t="s">
        <v>74</v>
      </c>
      <c r="B12" s="2" t="s">
        <v>58</v>
      </c>
      <c r="C12" s="2" t="s">
        <v>59</v>
      </c>
      <c r="D12" s="2" t="s">
        <v>75</v>
      </c>
      <c r="E12" s="2" t="s">
        <v>16</v>
      </c>
      <c r="F12" s="5" t="str">
        <f>HYPERLINK("http://www.associazionegianfrancescoserio.it/","www.associazionegianfrancescoserio.it")</f>
        <v>www.associazionegianfrancescoserio.it</v>
      </c>
      <c r="G12" s="2" t="s">
        <v>76</v>
      </c>
      <c r="H12" s="8" t="s">
        <v>77</v>
      </c>
      <c r="I12" s="8" t="s">
        <v>78</v>
      </c>
      <c r="J12" s="4" t="s">
        <v>79</v>
      </c>
      <c r="K12" s="8" t="s">
        <v>80</v>
      </c>
      <c r="L12" s="8" t="s">
        <v>81</v>
      </c>
    </row>
    <row r="13" spans="1:12" ht="17.25" customHeight="1" x14ac:dyDescent="0.15">
      <c r="A13" s="7" t="s">
        <v>82</v>
      </c>
      <c r="B13" s="2" t="s">
        <v>58</v>
      </c>
      <c r="C13" s="2" t="s">
        <v>69</v>
      </c>
      <c r="D13" s="2" t="s">
        <v>83</v>
      </c>
      <c r="E13" s="2" t="s">
        <v>16</v>
      </c>
      <c r="F13" s="3" t="s">
        <v>84</v>
      </c>
      <c r="G13" s="2" t="s">
        <v>85</v>
      </c>
      <c r="H13" s="2"/>
      <c r="I13" s="2"/>
      <c r="J13" s="4" t="s">
        <v>86</v>
      </c>
      <c r="K13" s="2"/>
      <c r="L13" s="2"/>
    </row>
    <row r="14" spans="1:12" ht="17.25" customHeight="1" x14ac:dyDescent="0.15">
      <c r="A14" s="9" t="s">
        <v>87</v>
      </c>
      <c r="B14" s="2" t="s">
        <v>58</v>
      </c>
      <c r="C14" s="8" t="s">
        <v>88</v>
      </c>
      <c r="D14" s="2"/>
      <c r="E14" s="2"/>
      <c r="F14" s="12" t="s">
        <v>89</v>
      </c>
      <c r="G14" s="2"/>
      <c r="H14" s="2"/>
      <c r="I14" s="2"/>
      <c r="J14" s="4"/>
      <c r="K14" s="2"/>
      <c r="L14" s="2"/>
    </row>
    <row r="15" spans="1:12" ht="17.25" customHeight="1" x14ac:dyDescent="0.15">
      <c r="A15" s="2" t="s">
        <v>90</v>
      </c>
      <c r="B15" s="2" t="s">
        <v>58</v>
      </c>
      <c r="C15" s="2" t="s">
        <v>91</v>
      </c>
      <c r="D15" s="2" t="s">
        <v>92</v>
      </c>
      <c r="E15" s="2" t="s">
        <v>16</v>
      </c>
      <c r="F15" s="13"/>
      <c r="G15" s="2" t="s">
        <v>93</v>
      </c>
      <c r="H15" s="2"/>
      <c r="I15" s="2"/>
      <c r="J15" s="4" t="s">
        <v>94</v>
      </c>
      <c r="K15" s="2"/>
      <c r="L15" s="2"/>
    </row>
    <row r="16" spans="1:12" ht="17.25" customHeight="1" x14ac:dyDescent="0.15">
      <c r="A16" s="2" t="s">
        <v>95</v>
      </c>
      <c r="B16" s="2" t="s">
        <v>58</v>
      </c>
      <c r="C16" s="2" t="s">
        <v>91</v>
      </c>
      <c r="D16" s="2" t="s">
        <v>96</v>
      </c>
      <c r="E16" s="2" t="s">
        <v>24</v>
      </c>
      <c r="F16" s="5" t="s">
        <v>97</v>
      </c>
      <c r="G16" s="2" t="s">
        <v>98</v>
      </c>
      <c r="H16" s="2"/>
      <c r="I16" s="2"/>
      <c r="J16" s="4" t="s">
        <v>99</v>
      </c>
      <c r="K16" s="2"/>
      <c r="L16" s="2"/>
    </row>
    <row r="17" spans="1:12" ht="17.25" customHeight="1" x14ac:dyDescent="0.15">
      <c r="A17" s="2" t="s">
        <v>100</v>
      </c>
      <c r="B17" s="2" t="s">
        <v>58</v>
      </c>
      <c r="C17" s="2" t="s">
        <v>101</v>
      </c>
      <c r="D17" s="2" t="s">
        <v>102</v>
      </c>
      <c r="E17" s="2" t="s">
        <v>24</v>
      </c>
      <c r="F17" s="14" t="s">
        <v>103</v>
      </c>
      <c r="G17" s="2" t="s">
        <v>104</v>
      </c>
      <c r="H17" s="2"/>
      <c r="I17" s="2"/>
      <c r="J17" s="4" t="s">
        <v>105</v>
      </c>
      <c r="K17" s="2"/>
      <c r="L17" s="2"/>
    </row>
    <row r="18" spans="1:12" ht="17.25" customHeight="1" x14ac:dyDescent="0.15">
      <c r="A18" s="2" t="s">
        <v>106</v>
      </c>
      <c r="B18" s="2" t="s">
        <v>58</v>
      </c>
      <c r="C18" s="2" t="s">
        <v>69</v>
      </c>
      <c r="D18" s="2" t="s">
        <v>107</v>
      </c>
      <c r="E18" s="2" t="s">
        <v>16</v>
      </c>
      <c r="F18" s="5" t="s">
        <v>108</v>
      </c>
      <c r="G18" s="2" t="s">
        <v>109</v>
      </c>
      <c r="H18" s="2"/>
      <c r="I18" s="2"/>
      <c r="J18" s="4" t="s">
        <v>110</v>
      </c>
      <c r="K18" s="2"/>
      <c r="L18" s="2"/>
    </row>
    <row r="19" spans="1:12" ht="17.25" customHeight="1" x14ac:dyDescent="0.15">
      <c r="A19" s="7" t="s">
        <v>111</v>
      </c>
      <c r="B19" s="2" t="s">
        <v>58</v>
      </c>
      <c r="C19" s="2" t="s">
        <v>69</v>
      </c>
      <c r="D19" s="2" t="s">
        <v>112</v>
      </c>
      <c r="E19" s="2" t="s">
        <v>16</v>
      </c>
      <c r="F19" s="3" t="s">
        <v>113</v>
      </c>
      <c r="G19" s="2" t="s">
        <v>114</v>
      </c>
      <c r="H19" s="2"/>
      <c r="I19" s="2"/>
      <c r="J19" s="4" t="s">
        <v>115</v>
      </c>
      <c r="K19" s="2"/>
      <c r="L19" s="2"/>
    </row>
    <row r="20" spans="1:12" ht="17.25" customHeight="1" x14ac:dyDescent="0.15">
      <c r="A20" s="7" t="s">
        <v>116</v>
      </c>
      <c r="B20" s="2" t="s">
        <v>58</v>
      </c>
      <c r="C20" s="2" t="s">
        <v>59</v>
      </c>
      <c r="D20" s="2" t="s">
        <v>117</v>
      </c>
      <c r="E20" s="2" t="s">
        <v>24</v>
      </c>
      <c r="F20" s="5" t="s">
        <v>118</v>
      </c>
      <c r="G20" s="2" t="s">
        <v>119</v>
      </c>
      <c r="H20" s="2" t="s">
        <v>120</v>
      </c>
      <c r="I20" s="2"/>
      <c r="J20" s="4" t="s">
        <v>121</v>
      </c>
      <c r="K20" s="2" t="s">
        <v>122</v>
      </c>
      <c r="L20" s="2"/>
    </row>
    <row r="21" spans="1:12" ht="17.25" customHeight="1" x14ac:dyDescent="0.15">
      <c r="A21" s="2" t="s">
        <v>123</v>
      </c>
      <c r="B21" s="2" t="s">
        <v>58</v>
      </c>
      <c r="C21" s="2" t="s">
        <v>59</v>
      </c>
      <c r="D21" s="2" t="s">
        <v>124</v>
      </c>
      <c r="E21" s="2" t="s">
        <v>16</v>
      </c>
      <c r="F21" s="5" t="s">
        <v>125</v>
      </c>
      <c r="G21" s="2" t="s">
        <v>126</v>
      </c>
      <c r="H21" s="2"/>
      <c r="I21" s="2"/>
      <c r="J21" s="4" t="s">
        <v>127</v>
      </c>
      <c r="K21" s="2"/>
      <c r="L21" s="2"/>
    </row>
    <row r="22" spans="1:12" ht="17.25" customHeight="1" x14ac:dyDescent="0.15">
      <c r="A22" s="2" t="s">
        <v>128</v>
      </c>
      <c r="B22" s="2" t="s">
        <v>58</v>
      </c>
      <c r="C22" s="2" t="s">
        <v>59</v>
      </c>
      <c r="D22" s="2" t="s">
        <v>129</v>
      </c>
      <c r="E22" s="2" t="s">
        <v>16</v>
      </c>
      <c r="F22" s="5" t="s">
        <v>130</v>
      </c>
      <c r="G22" s="2" t="s">
        <v>131</v>
      </c>
      <c r="H22" s="2"/>
      <c r="I22" s="2"/>
      <c r="J22" s="4" t="s">
        <v>132</v>
      </c>
      <c r="K22" s="2"/>
      <c r="L22" s="2"/>
    </row>
    <row r="23" spans="1:12" ht="17.25" customHeight="1" x14ac:dyDescent="0.15">
      <c r="A23" s="2" t="s">
        <v>133</v>
      </c>
      <c r="B23" s="2" t="s">
        <v>58</v>
      </c>
      <c r="C23" s="2" t="s">
        <v>59</v>
      </c>
      <c r="D23" s="2" t="s">
        <v>134</v>
      </c>
      <c r="E23" s="2" t="s">
        <v>53</v>
      </c>
      <c r="F23" s="5" t="str">
        <f>HYPERLINK("https://fnismcosenza.wordpress.com/","https://fnismcosenza.wordpress.com")</f>
        <v>https://fnismcosenza.wordpress.com</v>
      </c>
      <c r="G23" s="2" t="s">
        <v>135</v>
      </c>
      <c r="H23" s="2"/>
      <c r="I23" s="2"/>
      <c r="J23" s="4" t="s">
        <v>136</v>
      </c>
      <c r="K23" s="2"/>
      <c r="L23" s="2"/>
    </row>
    <row r="24" spans="1:12" ht="17.25" customHeight="1" x14ac:dyDescent="0.15">
      <c r="A24" s="2" t="s">
        <v>137</v>
      </c>
      <c r="B24" s="2" t="s">
        <v>58</v>
      </c>
      <c r="C24" s="2" t="s">
        <v>59</v>
      </c>
      <c r="D24" s="2" t="s">
        <v>138</v>
      </c>
      <c r="E24" s="2" t="s">
        <v>35</v>
      </c>
      <c r="F24" s="5" t="s">
        <v>139</v>
      </c>
      <c r="G24" s="2" t="s">
        <v>140</v>
      </c>
      <c r="H24" s="2"/>
      <c r="I24" s="2"/>
      <c r="J24" s="4" t="s">
        <v>141</v>
      </c>
      <c r="K24" s="2" t="s">
        <v>142</v>
      </c>
      <c r="L24" s="2"/>
    </row>
    <row r="25" spans="1:12" ht="17.25" customHeight="1" x14ac:dyDescent="0.15">
      <c r="A25" s="2" t="s">
        <v>143</v>
      </c>
      <c r="B25" s="2" t="s">
        <v>58</v>
      </c>
      <c r="C25" s="2" t="s">
        <v>69</v>
      </c>
      <c r="D25" s="2" t="s">
        <v>144</v>
      </c>
      <c r="E25" s="2" t="s">
        <v>53</v>
      </c>
      <c r="F25" s="5" t="s">
        <v>145</v>
      </c>
      <c r="G25" s="2" t="s">
        <v>146</v>
      </c>
      <c r="H25" s="2"/>
      <c r="I25" s="2"/>
      <c r="J25" s="4" t="s">
        <v>147</v>
      </c>
      <c r="K25" s="2" t="s">
        <v>148</v>
      </c>
      <c r="L25" s="2"/>
    </row>
    <row r="26" spans="1:12" ht="17.25" customHeight="1" x14ac:dyDescent="0.15">
      <c r="A26" s="2" t="s">
        <v>149</v>
      </c>
      <c r="B26" s="2" t="s">
        <v>58</v>
      </c>
      <c r="C26" s="2" t="s">
        <v>69</v>
      </c>
      <c r="D26" s="2" t="s">
        <v>150</v>
      </c>
      <c r="E26" s="2" t="s">
        <v>16</v>
      </c>
      <c r="F26" s="5" t="s">
        <v>151</v>
      </c>
      <c r="G26" s="2" t="s">
        <v>152</v>
      </c>
      <c r="H26" s="2"/>
      <c r="I26" s="2"/>
      <c r="J26" s="4" t="s">
        <v>153</v>
      </c>
      <c r="K26" s="2"/>
      <c r="L26" s="2"/>
    </row>
    <row r="27" spans="1:12" ht="17.25" customHeight="1" x14ac:dyDescent="0.15">
      <c r="A27" s="2" t="s">
        <v>154</v>
      </c>
      <c r="B27" s="2" t="s">
        <v>58</v>
      </c>
      <c r="C27" s="2" t="s">
        <v>101</v>
      </c>
      <c r="D27" s="2" t="s">
        <v>155</v>
      </c>
      <c r="E27" s="2" t="s">
        <v>16</v>
      </c>
      <c r="F27" s="5" t="str">
        <f>HYPERLINK("http://www.innovamentis.it/","http://www.innovamentis.it")</f>
        <v>http://www.innovamentis.it</v>
      </c>
      <c r="G27" s="2" t="s">
        <v>156</v>
      </c>
      <c r="H27" s="2"/>
      <c r="I27" s="2"/>
      <c r="J27" s="15" t="s">
        <v>157</v>
      </c>
      <c r="K27" s="2" t="s">
        <v>158</v>
      </c>
      <c r="L27" s="2"/>
    </row>
    <row r="28" spans="1:12" ht="17.25" customHeight="1" x14ac:dyDescent="0.15">
      <c r="A28" s="2" t="s">
        <v>159</v>
      </c>
      <c r="B28" s="2" t="s">
        <v>58</v>
      </c>
      <c r="C28" s="2" t="s">
        <v>91</v>
      </c>
      <c r="D28" s="2" t="s">
        <v>160</v>
      </c>
      <c r="E28" s="2" t="s">
        <v>16</v>
      </c>
      <c r="F28" s="5" t="s">
        <v>161</v>
      </c>
      <c r="G28" s="2" t="s">
        <v>162</v>
      </c>
      <c r="H28" s="2"/>
      <c r="I28" s="2"/>
      <c r="J28" s="4" t="s">
        <v>163</v>
      </c>
      <c r="K28" s="2"/>
      <c r="L28" s="2"/>
    </row>
    <row r="29" spans="1:12" ht="17.25" customHeight="1" x14ac:dyDescent="0.15">
      <c r="A29" s="2" t="s">
        <v>164</v>
      </c>
      <c r="B29" s="2" t="s">
        <v>58</v>
      </c>
      <c r="C29" s="2" t="s">
        <v>69</v>
      </c>
      <c r="D29" s="2" t="s">
        <v>165</v>
      </c>
      <c r="E29" s="2" t="s">
        <v>16</v>
      </c>
      <c r="F29" s="5" t="s">
        <v>166</v>
      </c>
      <c r="G29" s="2" t="s">
        <v>167</v>
      </c>
      <c r="H29" s="2"/>
      <c r="I29" s="2"/>
      <c r="J29" s="4" t="s">
        <v>168</v>
      </c>
      <c r="K29" s="2"/>
      <c r="L29" s="2"/>
    </row>
    <row r="30" spans="1:12" ht="17.25" customHeight="1" x14ac:dyDescent="0.15">
      <c r="A30" s="2" t="s">
        <v>169</v>
      </c>
      <c r="B30" s="2" t="s">
        <v>58</v>
      </c>
      <c r="C30" s="2" t="s">
        <v>69</v>
      </c>
      <c r="D30" s="2" t="s">
        <v>170</v>
      </c>
      <c r="E30" s="2" t="s">
        <v>16</v>
      </c>
      <c r="F30" s="3" t="s">
        <v>171</v>
      </c>
      <c r="G30" s="2" t="s">
        <v>172</v>
      </c>
      <c r="H30" s="2"/>
      <c r="I30" s="2"/>
      <c r="J30" s="4" t="s">
        <v>173</v>
      </c>
      <c r="K30" s="2"/>
      <c r="L30" s="2"/>
    </row>
    <row r="31" spans="1:12" ht="17.25" customHeight="1" x14ac:dyDescent="0.15">
      <c r="A31" s="2" t="s">
        <v>174</v>
      </c>
      <c r="B31" s="2" t="s">
        <v>58</v>
      </c>
      <c r="C31" s="2" t="s">
        <v>59</v>
      </c>
      <c r="D31" s="2" t="s">
        <v>175</v>
      </c>
      <c r="E31" s="2" t="s">
        <v>16</v>
      </c>
      <c r="F31" s="5" t="s">
        <v>176</v>
      </c>
      <c r="G31" s="2" t="s">
        <v>177</v>
      </c>
      <c r="H31" s="2"/>
      <c r="I31" s="2"/>
      <c r="J31" s="4" t="s">
        <v>178</v>
      </c>
      <c r="K31" s="2"/>
      <c r="L31" s="2"/>
    </row>
    <row r="32" spans="1:12" ht="17.25" customHeight="1" x14ac:dyDescent="0.15">
      <c r="A32" s="7" t="s">
        <v>179</v>
      </c>
      <c r="B32" s="2" t="s">
        <v>58</v>
      </c>
      <c r="C32" s="2" t="s">
        <v>69</v>
      </c>
      <c r="D32" s="16" t="s">
        <v>180</v>
      </c>
      <c r="E32" s="2" t="s">
        <v>53</v>
      </c>
      <c r="F32" s="5" t="s">
        <v>181</v>
      </c>
      <c r="G32" s="2" t="s">
        <v>182</v>
      </c>
      <c r="H32" s="2"/>
      <c r="I32" s="2"/>
      <c r="J32" s="4" t="s">
        <v>183</v>
      </c>
      <c r="K32" s="8" t="s">
        <v>184</v>
      </c>
      <c r="L32" s="2"/>
    </row>
    <row r="33" spans="1:12" ht="17.25" customHeight="1" x14ac:dyDescent="0.15">
      <c r="A33" s="2" t="s">
        <v>185</v>
      </c>
      <c r="B33" s="2" t="s">
        <v>58</v>
      </c>
      <c r="C33" s="2" t="s">
        <v>59</v>
      </c>
      <c r="D33" s="2" t="s">
        <v>186</v>
      </c>
      <c r="E33" s="2" t="s">
        <v>16</v>
      </c>
      <c r="F33" s="5" t="s">
        <v>187</v>
      </c>
      <c r="G33" s="2" t="s">
        <v>188</v>
      </c>
      <c r="H33" s="2"/>
      <c r="I33" s="2"/>
      <c r="J33" s="4" t="s">
        <v>189</v>
      </c>
      <c r="K33" s="2" t="s">
        <v>190</v>
      </c>
      <c r="L33" s="2"/>
    </row>
    <row r="34" spans="1:12" ht="17.25" customHeight="1" x14ac:dyDescent="0.15">
      <c r="A34" s="2" t="s">
        <v>191</v>
      </c>
      <c r="B34" s="2" t="s">
        <v>58</v>
      </c>
      <c r="C34" s="2" t="s">
        <v>101</v>
      </c>
      <c r="D34" s="2" t="s">
        <v>192</v>
      </c>
      <c r="E34" s="2" t="s">
        <v>16</v>
      </c>
      <c r="F34" s="5" t="s">
        <v>193</v>
      </c>
      <c r="G34" s="2" t="s">
        <v>194</v>
      </c>
      <c r="H34" s="2"/>
      <c r="I34" s="2"/>
      <c r="J34" s="4" t="s">
        <v>195</v>
      </c>
      <c r="K34" s="2"/>
      <c r="L34" s="2"/>
    </row>
    <row r="35" spans="1:12" ht="17.25" customHeight="1" x14ac:dyDescent="0.15">
      <c r="A35" s="7" t="s">
        <v>196</v>
      </c>
      <c r="B35" s="2" t="s">
        <v>58</v>
      </c>
      <c r="C35" s="2" t="s">
        <v>101</v>
      </c>
      <c r="D35" s="2" t="s">
        <v>197</v>
      </c>
      <c r="E35" s="2" t="s">
        <v>24</v>
      </c>
      <c r="F35" s="5" t="str">
        <f>HYPERLINK("http://www.monithoncalabria.it/","www.monithoncalabria.it")</f>
        <v>www.monithoncalabria.it</v>
      </c>
      <c r="G35" s="2" t="s">
        <v>198</v>
      </c>
      <c r="H35" s="2"/>
      <c r="I35" s="2"/>
      <c r="J35" s="4" t="s">
        <v>199</v>
      </c>
      <c r="K35" s="2" t="s">
        <v>200</v>
      </c>
      <c r="L35" s="2" t="s">
        <v>201</v>
      </c>
    </row>
    <row r="36" spans="1:12" ht="17.25" customHeight="1" x14ac:dyDescent="0.15">
      <c r="A36" s="2" t="s">
        <v>202</v>
      </c>
      <c r="B36" s="2" t="s">
        <v>58</v>
      </c>
      <c r="C36" s="2" t="s">
        <v>59</v>
      </c>
      <c r="D36" s="2" t="s">
        <v>203</v>
      </c>
      <c r="E36" s="2" t="s">
        <v>16</v>
      </c>
      <c r="F36" s="5" t="str">
        <f>HYPERLINK("http://www.prolocosanmarcoargentano.com/","http://www.prolocosanmarcoargentano.com ")</f>
        <v xml:space="preserve">http://www.prolocosanmarcoargentano.com </v>
      </c>
      <c r="G36" s="2" t="s">
        <v>204</v>
      </c>
      <c r="H36" s="2"/>
      <c r="I36" s="2"/>
      <c r="J36" s="4" t="s">
        <v>205</v>
      </c>
      <c r="K36" s="2"/>
      <c r="L36" s="2"/>
    </row>
    <row r="37" spans="1:12" ht="17.25" customHeight="1" x14ac:dyDescent="0.15">
      <c r="A37" s="2" t="s">
        <v>206</v>
      </c>
      <c r="B37" s="2" t="s">
        <v>58</v>
      </c>
      <c r="C37" s="2" t="s">
        <v>59</v>
      </c>
      <c r="D37" s="2" t="s">
        <v>207</v>
      </c>
      <c r="E37" s="2" t="s">
        <v>16</v>
      </c>
      <c r="F37" s="3" t="s">
        <v>208</v>
      </c>
      <c r="G37" s="2" t="s">
        <v>209</v>
      </c>
      <c r="H37" s="2"/>
      <c r="I37" s="2"/>
      <c r="J37" s="4" t="s">
        <v>210</v>
      </c>
      <c r="K37" s="2"/>
      <c r="L37" s="2"/>
    </row>
    <row r="38" spans="1:12" ht="17.25" customHeight="1" x14ac:dyDescent="0.15">
      <c r="A38" s="2" t="s">
        <v>211</v>
      </c>
      <c r="B38" s="2" t="s">
        <v>58</v>
      </c>
      <c r="C38" s="2" t="s">
        <v>59</v>
      </c>
      <c r="D38" s="2" t="s">
        <v>212</v>
      </c>
      <c r="E38" s="2" t="s">
        <v>53</v>
      </c>
      <c r="F38" s="5" t="str">
        <f>HYPERLINK("http://www.csvcosenza.it/","www.csvcosenza.it")</f>
        <v>www.csvcosenza.it</v>
      </c>
      <c r="G38" s="2" t="s">
        <v>213</v>
      </c>
      <c r="H38" s="2"/>
      <c r="I38" s="2"/>
      <c r="J38" s="4" t="s">
        <v>214</v>
      </c>
      <c r="K38" s="2"/>
      <c r="L38" s="2"/>
    </row>
    <row r="39" spans="1:12" ht="17.25" customHeight="1" x14ac:dyDescent="0.15">
      <c r="A39" s="2" t="s">
        <v>215</v>
      </c>
      <c r="B39" s="2" t="s">
        <v>216</v>
      </c>
      <c r="C39" s="2" t="s">
        <v>217</v>
      </c>
      <c r="D39" s="2" t="s">
        <v>218</v>
      </c>
      <c r="E39" s="2" t="s">
        <v>24</v>
      </c>
      <c r="F39" s="5" t="s">
        <v>219</v>
      </c>
      <c r="G39" s="2" t="s">
        <v>220</v>
      </c>
      <c r="H39" s="2"/>
      <c r="I39" s="2"/>
      <c r="J39" s="4" t="s">
        <v>221</v>
      </c>
      <c r="K39" s="8" t="s">
        <v>222</v>
      </c>
      <c r="L39" s="2"/>
    </row>
    <row r="40" spans="1:12" ht="17.25" customHeight="1" x14ac:dyDescent="0.15">
      <c r="A40" s="2" t="s">
        <v>223</v>
      </c>
      <c r="B40" s="2" t="s">
        <v>216</v>
      </c>
      <c r="C40" s="2" t="s">
        <v>224</v>
      </c>
      <c r="D40" s="2" t="s">
        <v>225</v>
      </c>
      <c r="E40" s="2" t="s">
        <v>35</v>
      </c>
      <c r="F40" s="5" t="str">
        <f>HYPERLINK("http://www.antaitalia.it/","www.antaitalia.it; www.antabenevento.it")</f>
        <v>www.antaitalia.it; www.antabenevento.it</v>
      </c>
      <c r="G40" s="2" t="s">
        <v>226</v>
      </c>
      <c r="H40" s="2"/>
      <c r="I40" s="2"/>
      <c r="J40" s="4" t="s">
        <v>227</v>
      </c>
      <c r="K40" s="2"/>
      <c r="L40" s="2"/>
    </row>
    <row r="41" spans="1:12" ht="17.25" customHeight="1" x14ac:dyDescent="0.15">
      <c r="A41" s="2" t="s">
        <v>228</v>
      </c>
      <c r="B41" s="2" t="s">
        <v>216</v>
      </c>
      <c r="C41" s="2" t="s">
        <v>229</v>
      </c>
      <c r="D41" s="2" t="s">
        <v>230</v>
      </c>
      <c r="E41" s="2" t="s">
        <v>53</v>
      </c>
      <c r="F41" s="5" t="s">
        <v>231</v>
      </c>
      <c r="G41" s="2" t="s">
        <v>232</v>
      </c>
      <c r="H41" s="2"/>
      <c r="I41" s="2"/>
      <c r="J41" s="4" t="s">
        <v>233</v>
      </c>
      <c r="K41" s="2"/>
      <c r="L41" s="2"/>
    </row>
    <row r="42" spans="1:12" ht="17.25" customHeight="1" x14ac:dyDescent="0.15">
      <c r="A42" s="7" t="s">
        <v>234</v>
      </c>
      <c r="B42" s="2" t="s">
        <v>216</v>
      </c>
      <c r="C42" s="2" t="s">
        <v>229</v>
      </c>
      <c r="D42" s="2" t="s">
        <v>235</v>
      </c>
      <c r="E42" s="2" t="s">
        <v>35</v>
      </c>
      <c r="F42" s="5" t="str">
        <f>HYPERLINK("http://www.bimed.net/","www.bimed.net")</f>
        <v>www.bimed.net</v>
      </c>
      <c r="G42" s="2" t="s">
        <v>236</v>
      </c>
      <c r="H42" s="2"/>
      <c r="I42" s="2"/>
      <c r="J42" s="4" t="s">
        <v>237</v>
      </c>
      <c r="K42" s="2" t="s">
        <v>238</v>
      </c>
      <c r="L42" s="2" t="s">
        <v>239</v>
      </c>
    </row>
    <row r="43" spans="1:12" ht="17.25" customHeight="1" x14ac:dyDescent="0.15">
      <c r="A43" s="9" t="s">
        <v>240</v>
      </c>
      <c r="B43" s="2" t="s">
        <v>216</v>
      </c>
      <c r="C43" s="8" t="s">
        <v>241</v>
      </c>
      <c r="D43" s="8" t="s">
        <v>242</v>
      </c>
      <c r="E43" s="2" t="s">
        <v>35</v>
      </c>
      <c r="F43" s="17"/>
      <c r="G43" s="8" t="s">
        <v>243</v>
      </c>
      <c r="H43" s="2"/>
      <c r="I43" s="2"/>
      <c r="J43" s="6" t="s">
        <v>244</v>
      </c>
      <c r="K43" s="2"/>
      <c r="L43" s="2"/>
    </row>
    <row r="44" spans="1:12" ht="17.25" customHeight="1" x14ac:dyDescent="0.15">
      <c r="A44" s="2" t="s">
        <v>245</v>
      </c>
      <c r="B44" s="2" t="s">
        <v>216</v>
      </c>
      <c r="C44" s="2" t="s">
        <v>229</v>
      </c>
      <c r="D44" s="2" t="s">
        <v>246</v>
      </c>
      <c r="E44" s="2" t="s">
        <v>24</v>
      </c>
      <c r="F44" s="5" t="str">
        <f>HYPERLINK("https://www.facebook.com/associazioneennea/","https://www.facebook.com/associazioneennea/")</f>
        <v>https://www.facebook.com/associazioneennea/</v>
      </c>
      <c r="G44" s="2" t="s">
        <v>247</v>
      </c>
      <c r="H44" s="2"/>
      <c r="I44" s="2"/>
      <c r="J44" s="4" t="s">
        <v>248</v>
      </c>
      <c r="K44" s="2" t="s">
        <v>249</v>
      </c>
      <c r="L44" s="2"/>
    </row>
    <row r="45" spans="1:12" ht="17.25" customHeight="1" x14ac:dyDescent="0.15">
      <c r="A45" s="2" t="s">
        <v>250</v>
      </c>
      <c r="B45" s="2" t="s">
        <v>216</v>
      </c>
      <c r="C45" s="2" t="s">
        <v>229</v>
      </c>
      <c r="D45" s="2" t="s">
        <v>251</v>
      </c>
      <c r="E45" s="2" t="s">
        <v>53</v>
      </c>
      <c r="F45" s="5" t="str">
        <f>HYPERLINK("http://www.esseniauetp.it/","www.esseniauetp.it")</f>
        <v>www.esseniauetp.it</v>
      </c>
      <c r="G45" s="2" t="s">
        <v>252</v>
      </c>
      <c r="H45" s="2"/>
      <c r="I45" s="2"/>
      <c r="J45" s="4" t="s">
        <v>253</v>
      </c>
      <c r="K45" s="2" t="s">
        <v>254</v>
      </c>
      <c r="L45" s="2"/>
    </row>
    <row r="46" spans="1:12" ht="17.25" customHeight="1" x14ac:dyDescent="0.15">
      <c r="A46" s="2" t="s">
        <v>255</v>
      </c>
      <c r="B46" s="2" t="s">
        <v>216</v>
      </c>
      <c r="C46" s="2" t="s">
        <v>241</v>
      </c>
      <c r="D46" s="2" t="s">
        <v>256</v>
      </c>
      <c r="E46" s="2" t="s">
        <v>24</v>
      </c>
      <c r="F46" s="3" t="s">
        <v>257</v>
      </c>
      <c r="G46" s="2" t="s">
        <v>258</v>
      </c>
      <c r="H46" s="2"/>
      <c r="I46" s="2"/>
      <c r="J46" s="4" t="s">
        <v>259</v>
      </c>
      <c r="K46" s="2"/>
      <c r="L46" s="2"/>
    </row>
    <row r="47" spans="1:12" ht="17.25" customHeight="1" x14ac:dyDescent="0.15">
      <c r="A47" s="9" t="s">
        <v>260</v>
      </c>
      <c r="B47" s="2" t="s">
        <v>216</v>
      </c>
      <c r="C47" s="2" t="s">
        <v>241</v>
      </c>
      <c r="D47" s="8" t="s">
        <v>261</v>
      </c>
      <c r="E47" s="8" t="s">
        <v>24</v>
      </c>
      <c r="F47" s="12" t="s">
        <v>262</v>
      </c>
      <c r="G47" s="8" t="s">
        <v>263</v>
      </c>
      <c r="H47" s="13"/>
      <c r="I47" s="2"/>
      <c r="J47" s="18" t="s">
        <v>264</v>
      </c>
      <c r="K47" s="19" t="s">
        <v>265</v>
      </c>
      <c r="L47" s="2"/>
    </row>
    <row r="48" spans="1:12" ht="17.25" customHeight="1" x14ac:dyDescent="0.15">
      <c r="A48" s="7" t="s">
        <v>266</v>
      </c>
      <c r="B48" s="2" t="s">
        <v>216</v>
      </c>
      <c r="C48" s="2" t="s">
        <v>229</v>
      </c>
      <c r="D48" s="2" t="s">
        <v>267</v>
      </c>
      <c r="E48" s="2" t="s">
        <v>16</v>
      </c>
      <c r="F48" s="20" t="s">
        <v>268</v>
      </c>
      <c r="G48" s="2" t="s">
        <v>269</v>
      </c>
      <c r="H48" s="2"/>
      <c r="I48" s="2"/>
      <c r="J48" s="4" t="s">
        <v>270</v>
      </c>
      <c r="K48" s="2" t="s">
        <v>271</v>
      </c>
      <c r="L48" s="2"/>
    </row>
    <row r="49" spans="1:12" ht="17.25" customHeight="1" x14ac:dyDescent="0.15">
      <c r="A49" s="2" t="s">
        <v>272</v>
      </c>
      <c r="B49" s="2" t="s">
        <v>216</v>
      </c>
      <c r="C49" s="2" t="s">
        <v>217</v>
      </c>
      <c r="D49" s="2" t="s">
        <v>273</v>
      </c>
      <c r="E49" s="2" t="s">
        <v>16</v>
      </c>
      <c r="F49" s="5" t="s">
        <v>274</v>
      </c>
      <c r="G49" s="2" t="s">
        <v>275</v>
      </c>
      <c r="H49" s="2"/>
      <c r="I49" s="2"/>
      <c r="J49" s="4" t="s">
        <v>276</v>
      </c>
      <c r="K49" s="2"/>
      <c r="L49" s="2"/>
    </row>
    <row r="50" spans="1:12" ht="17.25" customHeight="1" x14ac:dyDescent="0.15">
      <c r="A50" s="7" t="s">
        <v>277</v>
      </c>
      <c r="B50" s="2" t="s">
        <v>216</v>
      </c>
      <c r="C50" s="2" t="s">
        <v>229</v>
      </c>
      <c r="D50" s="2" t="s">
        <v>278</v>
      </c>
      <c r="E50" s="2" t="s">
        <v>53</v>
      </c>
      <c r="F50" s="5" t="s">
        <v>279</v>
      </c>
      <c r="G50" s="2" t="s">
        <v>280</v>
      </c>
      <c r="H50" s="2"/>
      <c r="I50" s="2"/>
      <c r="J50" s="4" t="s">
        <v>281</v>
      </c>
      <c r="K50" s="2"/>
      <c r="L50" s="2"/>
    </row>
    <row r="51" spans="1:12" ht="17.25" customHeight="1" x14ac:dyDescent="0.15">
      <c r="A51" s="2" t="s">
        <v>282</v>
      </c>
      <c r="B51" s="2" t="s">
        <v>216</v>
      </c>
      <c r="C51" s="2" t="s">
        <v>241</v>
      </c>
      <c r="D51" s="2" t="s">
        <v>283</v>
      </c>
      <c r="E51" s="2" t="s">
        <v>16</v>
      </c>
      <c r="F51" s="5" t="str">
        <f>HYPERLINK("http://www.mappi-na.it/","www.mappi-na.it")</f>
        <v>www.mappi-na.it</v>
      </c>
      <c r="G51" s="2" t="s">
        <v>284</v>
      </c>
      <c r="H51" s="2"/>
      <c r="I51" s="2"/>
      <c r="J51" s="4" t="s">
        <v>285</v>
      </c>
      <c r="K51" s="2"/>
      <c r="L51" s="2"/>
    </row>
    <row r="52" spans="1:12" ht="17.25" customHeight="1" x14ac:dyDescent="0.15">
      <c r="A52" s="2" t="s">
        <v>286</v>
      </c>
      <c r="B52" s="2" t="s">
        <v>216</v>
      </c>
      <c r="C52" s="2" t="s">
        <v>241</v>
      </c>
      <c r="D52" s="2" t="s">
        <v>287</v>
      </c>
      <c r="E52" s="2" t="s">
        <v>16</v>
      </c>
      <c r="F52" s="5" t="s">
        <v>288</v>
      </c>
      <c r="G52" s="2" t="s">
        <v>289</v>
      </c>
      <c r="H52" s="2"/>
      <c r="I52" s="2"/>
      <c r="J52" s="6" t="s">
        <v>290</v>
      </c>
      <c r="K52" s="2"/>
      <c r="L52" s="2"/>
    </row>
    <row r="53" spans="1:12" ht="17.25" customHeight="1" x14ac:dyDescent="0.15">
      <c r="A53" s="2" t="s">
        <v>291</v>
      </c>
      <c r="B53" s="2" t="s">
        <v>216</v>
      </c>
      <c r="C53" s="2" t="s">
        <v>241</v>
      </c>
      <c r="D53" s="2" t="s">
        <v>292</v>
      </c>
      <c r="E53" s="2" t="s">
        <v>53</v>
      </c>
      <c r="F53" s="5" t="str">
        <f>HYPERLINK("http://www.noiateurope.it/","www.noiateurope.it")</f>
        <v>www.noiateurope.it</v>
      </c>
      <c r="G53" s="2" t="s">
        <v>293</v>
      </c>
      <c r="H53" s="2"/>
      <c r="I53" s="2"/>
      <c r="J53" s="4" t="s">
        <v>294</v>
      </c>
      <c r="K53" s="2"/>
      <c r="L53" s="2"/>
    </row>
    <row r="54" spans="1:12" ht="17.25" customHeight="1" x14ac:dyDescent="0.15">
      <c r="A54" s="2" t="s">
        <v>295</v>
      </c>
      <c r="B54" s="2" t="s">
        <v>216</v>
      </c>
      <c r="C54" s="2" t="s">
        <v>241</v>
      </c>
      <c r="D54" s="2" t="s">
        <v>296</v>
      </c>
      <c r="E54" s="2" t="s">
        <v>16</v>
      </c>
      <c r="F54" s="5" t="s">
        <v>297</v>
      </c>
      <c r="G54" s="2" t="s">
        <v>298</v>
      </c>
      <c r="H54" s="2"/>
      <c r="I54" s="2"/>
      <c r="J54" s="4" t="s">
        <v>299</v>
      </c>
      <c r="K54" s="2"/>
      <c r="L54" s="2"/>
    </row>
    <row r="55" spans="1:12" ht="17.25" customHeight="1" x14ac:dyDescent="0.15">
      <c r="A55" s="7" t="s">
        <v>300</v>
      </c>
      <c r="B55" s="2" t="s">
        <v>216</v>
      </c>
      <c r="C55" s="2" t="s">
        <v>217</v>
      </c>
      <c r="D55" s="2" t="s">
        <v>301</v>
      </c>
      <c r="E55" s="2" t="s">
        <v>16</v>
      </c>
      <c r="F55" s="5" t="str">
        <f>HYPERLINK("http://www.prolocodimarcianise.it/la-citta.php","www.prolocodimarcianise.it/la-citta.php")</f>
        <v>www.prolocodimarcianise.it/la-citta.php</v>
      </c>
      <c r="G55" s="2" t="s">
        <v>302</v>
      </c>
      <c r="H55" s="2"/>
      <c r="I55" s="2"/>
      <c r="J55" s="4" t="s">
        <v>303</v>
      </c>
      <c r="K55" s="2"/>
      <c r="L55" s="2"/>
    </row>
    <row r="56" spans="1:12" ht="17.25" customHeight="1" x14ac:dyDescent="0.15">
      <c r="A56" s="9" t="s">
        <v>304</v>
      </c>
      <c r="B56" s="2" t="s">
        <v>216</v>
      </c>
      <c r="C56" s="8" t="s">
        <v>224</v>
      </c>
      <c r="D56" s="8" t="s">
        <v>305</v>
      </c>
      <c r="E56" s="2" t="s">
        <v>16</v>
      </c>
      <c r="F56" s="12" t="s">
        <v>306</v>
      </c>
      <c r="G56" s="2"/>
      <c r="H56" s="2"/>
      <c r="I56" s="2"/>
      <c r="J56" s="4"/>
      <c r="K56" s="2"/>
      <c r="L56" s="2"/>
    </row>
    <row r="57" spans="1:12" ht="17.25" customHeight="1" x14ac:dyDescent="0.15">
      <c r="A57" s="2" t="s">
        <v>307</v>
      </c>
      <c r="B57" s="2" t="s">
        <v>216</v>
      </c>
      <c r="C57" s="2" t="s">
        <v>224</v>
      </c>
      <c r="D57" s="2" t="s">
        <v>308</v>
      </c>
      <c r="E57" s="2" t="s">
        <v>53</v>
      </c>
      <c r="F57" s="5" t="s">
        <v>309</v>
      </c>
      <c r="G57" s="2" t="s">
        <v>310</v>
      </c>
      <c r="H57" s="2"/>
      <c r="I57" s="2"/>
      <c r="J57" s="4" t="s">
        <v>311</v>
      </c>
      <c r="K57" s="2"/>
      <c r="L57" s="2"/>
    </row>
    <row r="58" spans="1:12" ht="14" x14ac:dyDescent="0.15">
      <c r="A58" s="21" t="s">
        <v>312</v>
      </c>
      <c r="B58" s="2" t="s">
        <v>313</v>
      </c>
      <c r="C58" s="2" t="s">
        <v>314</v>
      </c>
      <c r="D58" s="2" t="s">
        <v>315</v>
      </c>
      <c r="E58" s="2" t="s">
        <v>16</v>
      </c>
      <c r="F58" s="3" t="s">
        <v>316</v>
      </c>
      <c r="G58" s="2" t="s">
        <v>317</v>
      </c>
      <c r="H58" s="2"/>
      <c r="I58" s="2"/>
      <c r="J58" s="4" t="s">
        <v>318</v>
      </c>
      <c r="K58" s="2"/>
      <c r="L58" s="2"/>
    </row>
    <row r="59" spans="1:12" ht="14" x14ac:dyDescent="0.15">
      <c r="A59" s="21" t="s">
        <v>319</v>
      </c>
      <c r="B59" s="2" t="s">
        <v>313</v>
      </c>
      <c r="C59" s="2" t="s">
        <v>320</v>
      </c>
      <c r="D59" s="2" t="s">
        <v>321</v>
      </c>
      <c r="E59" s="2" t="s">
        <v>16</v>
      </c>
      <c r="F59" s="3" t="s">
        <v>193</v>
      </c>
      <c r="G59" s="2" t="s">
        <v>322</v>
      </c>
      <c r="H59" s="2"/>
      <c r="I59" s="2"/>
      <c r="J59" s="4" t="s">
        <v>323</v>
      </c>
      <c r="K59" s="2"/>
      <c r="L59" s="2"/>
    </row>
    <row r="60" spans="1:12" ht="17.25" customHeight="1" x14ac:dyDescent="0.15">
      <c r="A60" s="2" t="s">
        <v>324</v>
      </c>
      <c r="B60" s="2" t="s">
        <v>313</v>
      </c>
      <c r="C60" s="2" t="s">
        <v>325</v>
      </c>
      <c r="D60" s="2" t="s">
        <v>325</v>
      </c>
      <c r="E60" s="2" t="s">
        <v>35</v>
      </c>
      <c r="F60" s="5" t="str">
        <f>HYPERLINK("http://www.anab.it/","www.anab.it")</f>
        <v>www.anab.it</v>
      </c>
      <c r="G60" s="2" t="s">
        <v>326</v>
      </c>
      <c r="H60" s="2"/>
      <c r="I60" s="2"/>
      <c r="J60" s="4" t="s">
        <v>327</v>
      </c>
      <c r="K60" s="2" t="s">
        <v>328</v>
      </c>
      <c r="L60" s="2"/>
    </row>
    <row r="61" spans="1:12" ht="17.25" customHeight="1" x14ac:dyDescent="0.15">
      <c r="A61" s="2" t="s">
        <v>329</v>
      </c>
      <c r="B61" s="2" t="s">
        <v>330</v>
      </c>
      <c r="C61" s="2" t="s">
        <v>331</v>
      </c>
      <c r="D61" s="2" t="s">
        <v>332</v>
      </c>
      <c r="E61" s="2" t="s">
        <v>24</v>
      </c>
      <c r="F61" s="5" t="s">
        <v>333</v>
      </c>
      <c r="G61" s="2" t="s">
        <v>334</v>
      </c>
      <c r="H61" s="2"/>
      <c r="I61" s="2"/>
      <c r="J61" s="4" t="s">
        <v>335</v>
      </c>
      <c r="K61" s="2"/>
      <c r="L61" s="2"/>
    </row>
    <row r="62" spans="1:12" ht="17.25" customHeight="1" x14ac:dyDescent="0.15">
      <c r="A62" s="2" t="s">
        <v>336</v>
      </c>
      <c r="B62" s="2" t="s">
        <v>337</v>
      </c>
      <c r="C62" s="2" t="s">
        <v>338</v>
      </c>
      <c r="D62" s="2" t="s">
        <v>339</v>
      </c>
      <c r="E62" s="2" t="s">
        <v>16</v>
      </c>
      <c r="F62" s="5" t="str">
        <f>HYPERLINK("http://www.associazioneaim.it/","www.associazioneaim.it")</f>
        <v>www.associazioneaim.it</v>
      </c>
      <c r="G62" s="2" t="s">
        <v>340</v>
      </c>
      <c r="H62" s="2"/>
      <c r="I62" s="2"/>
      <c r="J62" s="4" t="s">
        <v>341</v>
      </c>
      <c r="K62" s="2" t="s">
        <v>342</v>
      </c>
      <c r="L62" s="2"/>
    </row>
    <row r="63" spans="1:12" ht="17.25" customHeight="1" x14ac:dyDescent="0.15">
      <c r="A63" s="2" t="s">
        <v>343</v>
      </c>
      <c r="B63" s="2" t="s">
        <v>337</v>
      </c>
      <c r="C63" s="2" t="s">
        <v>338</v>
      </c>
      <c r="D63" s="2" t="s">
        <v>344</v>
      </c>
      <c r="E63" s="2" t="s">
        <v>16</v>
      </c>
      <c r="F63" s="5" t="s">
        <v>345</v>
      </c>
      <c r="G63" s="2" t="s">
        <v>346</v>
      </c>
      <c r="H63" s="2"/>
      <c r="I63" s="2"/>
      <c r="J63" s="4" t="s">
        <v>347</v>
      </c>
      <c r="K63" s="2"/>
      <c r="L63" s="2"/>
    </row>
    <row r="64" spans="1:12" ht="17.25" customHeight="1" x14ac:dyDescent="0.15">
      <c r="A64" s="2" t="s">
        <v>348</v>
      </c>
      <c r="B64" s="2" t="s">
        <v>337</v>
      </c>
      <c r="C64" s="2" t="s">
        <v>338</v>
      </c>
      <c r="D64" s="2" t="s">
        <v>349</v>
      </c>
      <c r="E64" s="2" t="s">
        <v>35</v>
      </c>
      <c r="F64" s="5" t="str">
        <f>HYPERLINK("http://www.cittadinanzattiva.it/","www.cittadinanzattiva.it")</f>
        <v>www.cittadinanzattiva.it</v>
      </c>
      <c r="G64" s="2"/>
      <c r="H64" s="2"/>
      <c r="I64" s="2"/>
      <c r="J64" s="4" t="s">
        <v>350</v>
      </c>
      <c r="K64" s="2"/>
      <c r="L64" s="2"/>
    </row>
    <row r="65" spans="1:12" ht="17.25" customHeight="1" x14ac:dyDescent="0.15">
      <c r="A65" s="7" t="s">
        <v>351</v>
      </c>
      <c r="B65" s="2" t="s">
        <v>337</v>
      </c>
      <c r="C65" s="2" t="s">
        <v>338</v>
      </c>
      <c r="D65" s="2" t="s">
        <v>352</v>
      </c>
      <c r="E65" s="2" t="s">
        <v>35</v>
      </c>
      <c r="F65" s="5" t="str">
        <f>HYPERLINK("http://www.earthdayitalia.org/","www.earthdayitalia.org")</f>
        <v>www.earthdayitalia.org</v>
      </c>
      <c r="G65" s="2" t="s">
        <v>353</v>
      </c>
      <c r="H65" s="2"/>
      <c r="I65" s="2"/>
      <c r="J65" s="4" t="s">
        <v>354</v>
      </c>
      <c r="K65" s="2" t="s">
        <v>355</v>
      </c>
      <c r="L65" s="2"/>
    </row>
    <row r="66" spans="1:12" ht="17.25" customHeight="1" x14ac:dyDescent="0.15">
      <c r="A66" s="8" t="s">
        <v>356</v>
      </c>
      <c r="B66" s="2" t="s">
        <v>337</v>
      </c>
      <c r="C66" s="2" t="s">
        <v>357</v>
      </c>
      <c r="D66" s="2" t="s">
        <v>358</v>
      </c>
      <c r="E66" s="2" t="s">
        <v>35</v>
      </c>
      <c r="F66" s="5" t="s">
        <v>139</v>
      </c>
      <c r="G66" s="8" t="s">
        <v>359</v>
      </c>
      <c r="H66" s="2"/>
      <c r="I66" s="2"/>
      <c r="J66" s="4" t="s">
        <v>360</v>
      </c>
      <c r="K66" s="8" t="s">
        <v>361</v>
      </c>
      <c r="L66" s="2"/>
    </row>
    <row r="67" spans="1:12" ht="17.25" customHeight="1" x14ac:dyDescent="0.15">
      <c r="A67" s="7" t="s">
        <v>362</v>
      </c>
      <c r="B67" s="2" t="s">
        <v>337</v>
      </c>
      <c r="C67" s="2" t="s">
        <v>363</v>
      </c>
      <c r="D67" s="2" t="s">
        <v>364</v>
      </c>
      <c r="E67" s="2" t="s">
        <v>53</v>
      </c>
      <c r="F67" s="5" t="str">
        <f>HYPERLINK("http://www.legambientelazio.it/tag/frosinone/","http://www.legambientelazio.it/tag/frosinone/")</f>
        <v>http://www.legambientelazio.it/tag/frosinone/</v>
      </c>
      <c r="G67" s="2" t="s">
        <v>365</v>
      </c>
      <c r="H67" s="2"/>
      <c r="I67" s="2"/>
      <c r="J67" s="4" t="s">
        <v>366</v>
      </c>
      <c r="K67" s="8" t="s">
        <v>367</v>
      </c>
      <c r="L67" s="2"/>
    </row>
    <row r="68" spans="1:12" ht="17.25" customHeight="1" x14ac:dyDescent="0.15">
      <c r="A68" s="2" t="s">
        <v>368</v>
      </c>
      <c r="B68" s="2" t="s">
        <v>337</v>
      </c>
      <c r="C68" s="2" t="s">
        <v>338</v>
      </c>
      <c r="D68" s="2" t="s">
        <v>369</v>
      </c>
      <c r="E68" s="2" t="s">
        <v>24</v>
      </c>
      <c r="F68" s="5" t="s">
        <v>370</v>
      </c>
      <c r="G68" s="2" t="s">
        <v>371</v>
      </c>
      <c r="H68" s="2"/>
      <c r="I68" s="2"/>
      <c r="J68" s="4" t="s">
        <v>372</v>
      </c>
      <c r="K68" s="2"/>
      <c r="L68" s="2"/>
    </row>
    <row r="69" spans="1:12" ht="17.25" customHeight="1" x14ac:dyDescent="0.15">
      <c r="A69" s="8" t="s">
        <v>373</v>
      </c>
      <c r="B69" s="2" t="s">
        <v>337</v>
      </c>
      <c r="C69" s="2" t="s">
        <v>338</v>
      </c>
      <c r="D69" s="8" t="s">
        <v>374</v>
      </c>
      <c r="E69" s="2" t="s">
        <v>35</v>
      </c>
      <c r="F69" s="5" t="s">
        <v>375</v>
      </c>
      <c r="G69" s="2" t="s">
        <v>376</v>
      </c>
      <c r="H69" s="2"/>
      <c r="I69" s="2"/>
      <c r="J69" s="4" t="s">
        <v>377</v>
      </c>
      <c r="K69" s="2"/>
      <c r="L69" s="2"/>
    </row>
    <row r="70" spans="1:12" ht="17.25" customHeight="1" x14ac:dyDescent="0.15">
      <c r="A70" s="2" t="s">
        <v>378</v>
      </c>
      <c r="B70" s="2" t="s">
        <v>337</v>
      </c>
      <c r="C70" s="2" t="s">
        <v>338</v>
      </c>
      <c r="D70" s="2" t="s">
        <v>379</v>
      </c>
      <c r="E70" s="2" t="s">
        <v>35</v>
      </c>
      <c r="F70" s="5" t="str">
        <f>HYPERLINK("http://www.statigeneralinnovazione.it/online/","http://www.statigeneralinnovazione.it/online/")</f>
        <v>http://www.statigeneralinnovazione.it/online/</v>
      </c>
      <c r="G70" s="2" t="s">
        <v>380</v>
      </c>
      <c r="H70" s="2"/>
      <c r="I70" s="2"/>
      <c r="J70" s="4" t="s">
        <v>381</v>
      </c>
      <c r="K70" s="2"/>
      <c r="L70" s="2"/>
    </row>
    <row r="71" spans="1:12" ht="17.25" customHeight="1" x14ac:dyDescent="0.15">
      <c r="A71" s="2" t="s">
        <v>382</v>
      </c>
      <c r="B71" s="2" t="s">
        <v>383</v>
      </c>
      <c r="C71" s="2" t="s">
        <v>384</v>
      </c>
      <c r="D71" s="22" t="s">
        <v>385</v>
      </c>
      <c r="E71" s="2" t="s">
        <v>16</v>
      </c>
      <c r="F71" s="23" t="str">
        <f>HYPERLINK("http://www.opengenova.org/","http://www.opengenova.org/")</f>
        <v>http://www.opengenova.org/</v>
      </c>
      <c r="G71" s="2" t="s">
        <v>386</v>
      </c>
      <c r="H71" s="2"/>
      <c r="I71" s="2"/>
      <c r="J71" s="4" t="s">
        <v>387</v>
      </c>
      <c r="K71" s="2"/>
      <c r="L71" s="2"/>
    </row>
    <row r="72" spans="1:12" ht="17.25" customHeight="1" x14ac:dyDescent="0.15">
      <c r="A72" s="7" t="s">
        <v>388</v>
      </c>
      <c r="B72" s="2" t="s">
        <v>389</v>
      </c>
      <c r="C72" s="2" t="s">
        <v>390</v>
      </c>
      <c r="D72" s="2" t="s">
        <v>391</v>
      </c>
      <c r="E72" s="2" t="s">
        <v>53</v>
      </c>
      <c r="F72" s="5" t="str">
        <f>HYPERLINK("http://www.aisuversoitaca.it/","www.aisuversoitaca.it")</f>
        <v>www.aisuversoitaca.it</v>
      </c>
      <c r="G72" s="2" t="s">
        <v>392</v>
      </c>
      <c r="H72" s="2" t="s">
        <v>393</v>
      </c>
      <c r="I72" s="2"/>
      <c r="J72" s="4" t="s">
        <v>394</v>
      </c>
      <c r="K72" s="2" t="s">
        <v>395</v>
      </c>
      <c r="L72" s="2" t="s">
        <v>396</v>
      </c>
    </row>
    <row r="73" spans="1:12" ht="17.25" customHeight="1" x14ac:dyDescent="0.15">
      <c r="A73" s="8" t="s">
        <v>397</v>
      </c>
      <c r="B73" s="2" t="s">
        <v>389</v>
      </c>
      <c r="C73" s="2" t="s">
        <v>390</v>
      </c>
      <c r="D73" s="2" t="s">
        <v>398</v>
      </c>
      <c r="E73" s="8" t="s">
        <v>53</v>
      </c>
      <c r="F73" s="5" t="s">
        <v>399</v>
      </c>
      <c r="G73" s="2" t="s">
        <v>400</v>
      </c>
      <c r="H73" s="2"/>
      <c r="I73" s="2"/>
      <c r="J73" s="4" t="s">
        <v>401</v>
      </c>
      <c r="K73" s="2"/>
      <c r="L73" s="2"/>
    </row>
    <row r="74" spans="1:12" ht="17.25" customHeight="1" x14ac:dyDescent="0.15">
      <c r="A74" s="2" t="s">
        <v>324</v>
      </c>
      <c r="B74" s="2" t="s">
        <v>389</v>
      </c>
      <c r="C74" s="2" t="s">
        <v>402</v>
      </c>
      <c r="D74" s="2" t="s">
        <v>403</v>
      </c>
      <c r="E74" s="2" t="s">
        <v>35</v>
      </c>
      <c r="F74" s="5" t="str">
        <f>HYPERLINK("http://www.anab.it/","www.anab.it")</f>
        <v>www.anab.it</v>
      </c>
      <c r="G74" s="2" t="s">
        <v>404</v>
      </c>
      <c r="H74" s="2"/>
      <c r="I74" s="2"/>
      <c r="J74" s="4" t="s">
        <v>405</v>
      </c>
      <c r="K74" s="2"/>
      <c r="L74" s="2"/>
    </row>
    <row r="75" spans="1:12" ht="17.25" customHeight="1" x14ac:dyDescent="0.15">
      <c r="A75" s="2" t="s">
        <v>406</v>
      </c>
      <c r="B75" s="2" t="s">
        <v>389</v>
      </c>
      <c r="C75" s="2" t="s">
        <v>407</v>
      </c>
      <c r="D75" s="2" t="s">
        <v>408</v>
      </c>
      <c r="E75" s="2" t="s">
        <v>53</v>
      </c>
      <c r="F75" s="5" t="s">
        <v>409</v>
      </c>
      <c r="G75" s="2" t="s">
        <v>410</v>
      </c>
      <c r="H75" s="2"/>
      <c r="I75" s="2"/>
      <c r="J75" s="4" t="s">
        <v>411</v>
      </c>
      <c r="K75" s="2"/>
      <c r="L75" s="2"/>
    </row>
    <row r="76" spans="1:12" ht="17.25" customHeight="1" x14ac:dyDescent="0.15">
      <c r="A76" s="2" t="s">
        <v>412</v>
      </c>
      <c r="B76" s="2" t="s">
        <v>389</v>
      </c>
      <c r="C76" s="2" t="s">
        <v>413</v>
      </c>
      <c r="D76" s="2" t="s">
        <v>414</v>
      </c>
      <c r="E76" s="2" t="s">
        <v>16</v>
      </c>
      <c r="F76" s="5" t="s">
        <v>415</v>
      </c>
      <c r="G76" s="2" t="s">
        <v>416</v>
      </c>
      <c r="H76" s="2"/>
      <c r="I76" s="2"/>
      <c r="J76" s="4" t="s">
        <v>417</v>
      </c>
      <c r="K76" s="2"/>
      <c r="L76" s="2"/>
    </row>
    <row r="77" spans="1:12" ht="17.25" customHeight="1" x14ac:dyDescent="0.15">
      <c r="A77" s="8" t="s">
        <v>418</v>
      </c>
      <c r="B77" s="2" t="s">
        <v>389</v>
      </c>
      <c r="C77" s="2" t="s">
        <v>419</v>
      </c>
      <c r="D77" s="2" t="s">
        <v>420</v>
      </c>
      <c r="E77" s="2" t="s">
        <v>53</v>
      </c>
      <c r="F77" s="20" t="s">
        <v>421</v>
      </c>
      <c r="G77" s="2" t="s">
        <v>422</v>
      </c>
      <c r="H77" s="8" t="s">
        <v>423</v>
      </c>
      <c r="I77" s="2"/>
      <c r="J77" s="4" t="s">
        <v>424</v>
      </c>
      <c r="K77" s="8" t="s">
        <v>425</v>
      </c>
      <c r="L77" s="2"/>
    </row>
    <row r="78" spans="1:12" ht="17.25" customHeight="1" x14ac:dyDescent="0.15">
      <c r="A78" s="2" t="s">
        <v>426</v>
      </c>
      <c r="B78" s="2" t="s">
        <v>389</v>
      </c>
      <c r="C78" s="2" t="s">
        <v>413</v>
      </c>
      <c r="D78" s="2" t="s">
        <v>427</v>
      </c>
      <c r="E78" s="2" t="s">
        <v>16</v>
      </c>
      <c r="F78" s="5" t="s">
        <v>428</v>
      </c>
      <c r="G78" s="2" t="s">
        <v>429</v>
      </c>
      <c r="H78" s="2"/>
      <c r="I78" s="2"/>
      <c r="J78" s="4" t="s">
        <v>430</v>
      </c>
      <c r="K78" s="2"/>
      <c r="L78" s="2"/>
    </row>
    <row r="79" spans="1:12" ht="17.25" customHeight="1" x14ac:dyDescent="0.15">
      <c r="A79" s="2" t="s">
        <v>431</v>
      </c>
      <c r="B79" s="2" t="s">
        <v>432</v>
      </c>
      <c r="C79" s="2" t="s">
        <v>433</v>
      </c>
      <c r="D79" s="2" t="s">
        <v>434</v>
      </c>
      <c r="E79" s="2" t="s">
        <v>24</v>
      </c>
      <c r="F79" s="5" t="s">
        <v>435</v>
      </c>
      <c r="G79" s="2" t="s">
        <v>436</v>
      </c>
      <c r="H79" s="2" t="s">
        <v>437</v>
      </c>
      <c r="I79" s="2"/>
      <c r="J79" s="4" t="s">
        <v>438</v>
      </c>
      <c r="K79" s="2" t="s">
        <v>439</v>
      </c>
      <c r="L79" s="2"/>
    </row>
    <row r="80" spans="1:12" ht="17.25" customHeight="1" x14ac:dyDescent="0.15">
      <c r="A80" s="9" t="s">
        <v>440</v>
      </c>
      <c r="B80" s="2" t="s">
        <v>432</v>
      </c>
      <c r="C80" s="8" t="s">
        <v>441</v>
      </c>
      <c r="D80" s="2" t="s">
        <v>442</v>
      </c>
      <c r="E80" s="2" t="s">
        <v>16</v>
      </c>
      <c r="F80" s="12" t="s">
        <v>443</v>
      </c>
      <c r="G80" s="8" t="s">
        <v>444</v>
      </c>
      <c r="H80" s="2"/>
      <c r="I80" s="2"/>
      <c r="J80" s="24" t="s">
        <v>445</v>
      </c>
      <c r="K80" s="2"/>
      <c r="L80" s="2"/>
    </row>
    <row r="81" spans="1:12" ht="17.25" customHeight="1" x14ac:dyDescent="0.15">
      <c r="A81" s="7" t="s">
        <v>446</v>
      </c>
      <c r="B81" s="2" t="s">
        <v>447</v>
      </c>
      <c r="C81" s="2" t="s">
        <v>448</v>
      </c>
      <c r="D81" s="2" t="s">
        <v>449</v>
      </c>
      <c r="E81" s="2" t="s">
        <v>24</v>
      </c>
      <c r="F81" s="5" t="s">
        <v>450</v>
      </c>
      <c r="G81" s="2" t="s">
        <v>451</v>
      </c>
      <c r="H81" s="2"/>
      <c r="I81" s="2"/>
      <c r="J81" s="4" t="s">
        <v>452</v>
      </c>
      <c r="K81" s="2"/>
      <c r="L81" s="2"/>
    </row>
    <row r="82" spans="1:12" ht="17.25" customHeight="1" x14ac:dyDescent="0.15">
      <c r="A82" s="7" t="s">
        <v>453</v>
      </c>
      <c r="B82" s="2" t="s">
        <v>447</v>
      </c>
      <c r="C82" s="2" t="s">
        <v>448</v>
      </c>
      <c r="D82" s="2" t="s">
        <v>454</v>
      </c>
      <c r="E82" s="2" t="s">
        <v>24</v>
      </c>
      <c r="F82" s="5" t="s">
        <v>455</v>
      </c>
      <c r="G82" s="2" t="s">
        <v>456</v>
      </c>
      <c r="H82" s="2"/>
      <c r="I82" s="2"/>
      <c r="J82" s="4" t="s">
        <v>457</v>
      </c>
      <c r="K82" s="2"/>
      <c r="L82" s="2"/>
    </row>
    <row r="83" spans="1:12" ht="17.25" customHeight="1" x14ac:dyDescent="0.15">
      <c r="A83" s="2" t="s">
        <v>458</v>
      </c>
      <c r="B83" s="2" t="s">
        <v>447</v>
      </c>
      <c r="C83" s="2" t="s">
        <v>448</v>
      </c>
      <c r="D83" s="2" t="s">
        <v>459</v>
      </c>
      <c r="E83" s="2" t="s">
        <v>24</v>
      </c>
      <c r="F83" s="25" t="s">
        <v>460</v>
      </c>
      <c r="G83" s="2" t="s">
        <v>461</v>
      </c>
      <c r="H83" s="2"/>
      <c r="I83" s="2"/>
      <c r="J83" s="6" t="s">
        <v>462</v>
      </c>
      <c r="K83" s="2"/>
      <c r="L83" s="2"/>
    </row>
    <row r="84" spans="1:12" ht="17.25" customHeight="1" x14ac:dyDescent="0.15">
      <c r="A84" s="2" t="s">
        <v>463</v>
      </c>
      <c r="B84" s="2" t="s">
        <v>447</v>
      </c>
      <c r="C84" s="2" t="s">
        <v>448</v>
      </c>
      <c r="D84" s="2" t="s">
        <v>464</v>
      </c>
      <c r="E84" s="2" t="s">
        <v>24</v>
      </c>
      <c r="F84" s="5" t="str">
        <f>HYPERLINK("http://www.legambientemolise.eu/","www.legambientemolise.eu; www.legambientecircolocb.eu")</f>
        <v>www.legambientemolise.eu; www.legambientecircolocb.eu</v>
      </c>
      <c r="G84" s="2" t="s">
        <v>465</v>
      </c>
      <c r="H84" s="2"/>
      <c r="I84" s="2"/>
      <c r="J84" s="4" t="s">
        <v>466</v>
      </c>
      <c r="K84" s="2" t="s">
        <v>467</v>
      </c>
      <c r="L84" s="2" t="s">
        <v>468</v>
      </c>
    </row>
    <row r="85" spans="1:12" ht="17.25" customHeight="1" x14ac:dyDescent="0.15">
      <c r="A85" s="7" t="s">
        <v>469</v>
      </c>
      <c r="B85" s="2" t="s">
        <v>447</v>
      </c>
      <c r="C85" s="2" t="s">
        <v>448</v>
      </c>
      <c r="D85" s="2" t="s">
        <v>470</v>
      </c>
      <c r="E85" s="2" t="s">
        <v>24</v>
      </c>
      <c r="F85" s="5" t="s">
        <v>471</v>
      </c>
      <c r="G85" s="2" t="s">
        <v>472</v>
      </c>
      <c r="H85" s="2"/>
      <c r="I85" s="2"/>
      <c r="J85" s="4" t="s">
        <v>473</v>
      </c>
      <c r="K85" s="2"/>
      <c r="L85" s="2"/>
    </row>
    <row r="86" spans="1:12" ht="17.25" customHeight="1" x14ac:dyDescent="0.15">
      <c r="A86" s="2" t="s">
        <v>474</v>
      </c>
      <c r="B86" s="2" t="s">
        <v>475</v>
      </c>
      <c r="C86" s="2" t="s">
        <v>476</v>
      </c>
      <c r="D86" s="2" t="s">
        <v>477</v>
      </c>
      <c r="E86" s="2" t="s">
        <v>53</v>
      </c>
      <c r="F86" s="5" t="s">
        <v>478</v>
      </c>
      <c r="G86" s="2" t="s">
        <v>479</v>
      </c>
      <c r="H86" s="2"/>
      <c r="I86" s="2"/>
      <c r="J86" s="4" t="s">
        <v>480</v>
      </c>
      <c r="K86" s="2"/>
      <c r="L86" s="2"/>
    </row>
    <row r="87" spans="1:12" ht="17.25" customHeight="1" x14ac:dyDescent="0.15">
      <c r="A87" s="9" t="s">
        <v>116</v>
      </c>
      <c r="B87" s="2" t="s">
        <v>475</v>
      </c>
      <c r="C87" s="8" t="s">
        <v>481</v>
      </c>
      <c r="D87" s="8" t="s">
        <v>482</v>
      </c>
      <c r="E87" s="2" t="s">
        <v>35</v>
      </c>
      <c r="F87" s="12" t="s">
        <v>118</v>
      </c>
      <c r="G87" s="8" t="s">
        <v>483</v>
      </c>
      <c r="H87" s="2"/>
      <c r="I87" s="2"/>
      <c r="J87" s="6" t="s">
        <v>484</v>
      </c>
      <c r="K87" s="2"/>
      <c r="L87" s="2"/>
    </row>
    <row r="88" spans="1:12" ht="17.25" customHeight="1" x14ac:dyDescent="0.15">
      <c r="A88" s="9" t="s">
        <v>485</v>
      </c>
      <c r="B88" s="2" t="s">
        <v>475</v>
      </c>
      <c r="C88" s="8" t="s">
        <v>486</v>
      </c>
      <c r="D88" s="8" t="s">
        <v>487</v>
      </c>
      <c r="E88" s="2" t="s">
        <v>16</v>
      </c>
      <c r="F88" s="12" t="s">
        <v>488</v>
      </c>
      <c r="G88" s="8" t="s">
        <v>489</v>
      </c>
      <c r="H88" s="2"/>
      <c r="I88" s="2"/>
      <c r="J88" s="6" t="s">
        <v>490</v>
      </c>
      <c r="K88" s="2"/>
      <c r="L88" s="2"/>
    </row>
    <row r="89" spans="1:12" ht="17.25" customHeight="1" x14ac:dyDescent="0.15">
      <c r="A89" s="2" t="s">
        <v>491</v>
      </c>
      <c r="B89" s="2" t="s">
        <v>475</v>
      </c>
      <c r="C89" s="2" t="s">
        <v>481</v>
      </c>
      <c r="D89" s="2" t="s">
        <v>492</v>
      </c>
      <c r="E89" s="2" t="s">
        <v>35</v>
      </c>
      <c r="F89" s="5" t="str">
        <f>HYPERLINK("http://www.gruppoabele.org/","www.gruppoabele.org")</f>
        <v>www.gruppoabele.org</v>
      </c>
      <c r="G89" s="2" t="s">
        <v>493</v>
      </c>
      <c r="H89" s="2"/>
      <c r="I89" s="2"/>
      <c r="J89" s="4" t="s">
        <v>494</v>
      </c>
      <c r="K89" s="2"/>
      <c r="L89" s="2"/>
    </row>
    <row r="90" spans="1:12" ht="17.25" customHeight="1" x14ac:dyDescent="0.15">
      <c r="A90" s="2" t="s">
        <v>495</v>
      </c>
      <c r="B90" s="2" t="s">
        <v>496</v>
      </c>
      <c r="C90" s="2" t="s">
        <v>497</v>
      </c>
      <c r="D90" s="8" t="s">
        <v>498</v>
      </c>
      <c r="E90" s="2" t="s">
        <v>16</v>
      </c>
      <c r="F90" s="12" t="s">
        <v>499</v>
      </c>
      <c r="G90" s="2" t="s">
        <v>500</v>
      </c>
      <c r="H90" s="2"/>
      <c r="I90" s="2"/>
      <c r="J90" s="4" t="s">
        <v>501</v>
      </c>
      <c r="K90" s="8" t="s">
        <v>502</v>
      </c>
      <c r="L90" s="2"/>
    </row>
    <row r="91" spans="1:12" ht="17.25" customHeight="1" x14ac:dyDescent="0.15">
      <c r="A91" s="7" t="s">
        <v>503</v>
      </c>
      <c r="B91" s="2" t="s">
        <v>496</v>
      </c>
      <c r="C91" s="2" t="s">
        <v>504</v>
      </c>
      <c r="D91" s="2" t="s">
        <v>505</v>
      </c>
      <c r="E91" s="2" t="s">
        <v>16</v>
      </c>
      <c r="F91" s="5" t="s">
        <v>506</v>
      </c>
      <c r="G91" s="2" t="s">
        <v>507</v>
      </c>
      <c r="H91" s="2" t="s">
        <v>508</v>
      </c>
      <c r="I91" s="2"/>
      <c r="J91" s="4" t="s">
        <v>509</v>
      </c>
      <c r="K91" s="2"/>
      <c r="L91" s="2"/>
    </row>
    <row r="92" spans="1:12" ht="17.25" customHeight="1" x14ac:dyDescent="0.15">
      <c r="A92" s="2" t="s">
        <v>510</v>
      </c>
      <c r="B92" s="2" t="s">
        <v>496</v>
      </c>
      <c r="C92" s="2" t="s">
        <v>511</v>
      </c>
      <c r="D92" s="2" t="s">
        <v>512</v>
      </c>
      <c r="E92" s="2" t="s">
        <v>16</v>
      </c>
      <c r="F92" s="5" t="str">
        <f>HYPERLINK("http://www.facebook.com/zebucollettivo","www.facebook.com/zebucollettivo")</f>
        <v>www.facebook.com/zebucollettivo</v>
      </c>
      <c r="G92" s="2" t="s">
        <v>513</v>
      </c>
      <c r="H92" s="2"/>
      <c r="I92" s="2"/>
      <c r="J92" s="4" t="s">
        <v>514</v>
      </c>
      <c r="K92" s="2"/>
      <c r="L92" s="2"/>
    </row>
    <row r="93" spans="1:12" ht="17.25" customHeight="1" x14ac:dyDescent="0.15">
      <c r="A93" s="7" t="s">
        <v>515</v>
      </c>
      <c r="B93" s="2" t="s">
        <v>496</v>
      </c>
      <c r="C93" s="2" t="s">
        <v>504</v>
      </c>
      <c r="D93" s="2" t="s">
        <v>516</v>
      </c>
      <c r="E93" s="2" t="s">
        <v>53</v>
      </c>
      <c r="F93" s="5" t="s">
        <v>517</v>
      </c>
      <c r="G93" s="2" t="s">
        <v>518</v>
      </c>
      <c r="H93" s="2"/>
      <c r="I93" s="2"/>
      <c r="J93" s="4" t="s">
        <v>519</v>
      </c>
      <c r="K93" s="2"/>
      <c r="L93" s="2"/>
    </row>
    <row r="94" spans="1:12" ht="17.25" customHeight="1" x14ac:dyDescent="0.15">
      <c r="A94" s="7" t="s">
        <v>520</v>
      </c>
      <c r="B94" s="2" t="s">
        <v>496</v>
      </c>
      <c r="C94" s="2" t="s">
        <v>497</v>
      </c>
      <c r="D94" s="2" t="s">
        <v>521</v>
      </c>
      <c r="E94" s="2" t="s">
        <v>16</v>
      </c>
      <c r="F94" s="26" t="s">
        <v>522</v>
      </c>
      <c r="G94" s="2" t="s">
        <v>523</v>
      </c>
      <c r="H94" s="2"/>
      <c r="I94" s="2"/>
      <c r="J94" s="4" t="s">
        <v>524</v>
      </c>
      <c r="K94" s="2"/>
      <c r="L94" s="2"/>
    </row>
    <row r="95" spans="1:12" ht="17.25" customHeight="1" x14ac:dyDescent="0.15">
      <c r="A95" s="2" t="s">
        <v>525</v>
      </c>
      <c r="B95" s="2" t="s">
        <v>496</v>
      </c>
      <c r="C95" s="2" t="s">
        <v>504</v>
      </c>
      <c r="D95" s="2" t="s">
        <v>526</v>
      </c>
      <c r="E95" s="2" t="s">
        <v>16</v>
      </c>
      <c r="F95" s="3" t="s">
        <v>527</v>
      </c>
      <c r="G95" s="2" t="s">
        <v>528</v>
      </c>
      <c r="H95" s="2"/>
      <c r="I95" s="2"/>
      <c r="J95" s="4" t="s">
        <v>529</v>
      </c>
      <c r="K95" s="2"/>
      <c r="L95" s="2"/>
    </row>
    <row r="96" spans="1:12" ht="17.25" customHeight="1" x14ac:dyDescent="0.15">
      <c r="A96" s="2" t="s">
        <v>530</v>
      </c>
      <c r="B96" s="2" t="s">
        <v>496</v>
      </c>
      <c r="C96" s="2" t="s">
        <v>511</v>
      </c>
      <c r="D96" s="2" t="s">
        <v>531</v>
      </c>
      <c r="E96" s="2" t="s">
        <v>16</v>
      </c>
      <c r="F96" s="5" t="str">
        <f>HYPERLINK("http://www.itacacoop.org/","www.itacacoop.org ")</f>
        <v xml:space="preserve">www.itacacoop.org </v>
      </c>
      <c r="G96" s="2" t="s">
        <v>532</v>
      </c>
      <c r="H96" s="2"/>
      <c r="I96" s="2"/>
      <c r="J96" s="4" t="s">
        <v>533</v>
      </c>
      <c r="K96" s="2"/>
      <c r="L96" s="2"/>
    </row>
    <row r="97" spans="1:12" ht="17.25" customHeight="1" x14ac:dyDescent="0.15">
      <c r="A97" s="2" t="s">
        <v>534</v>
      </c>
      <c r="B97" s="2" t="s">
        <v>496</v>
      </c>
      <c r="C97" s="2" t="s">
        <v>535</v>
      </c>
      <c r="D97" s="2" t="s">
        <v>536</v>
      </c>
      <c r="E97" s="2" t="s">
        <v>24</v>
      </c>
      <c r="F97" s="5" t="str">
        <f>HYPERLINK("http://www.festambientesud.it/","www.festambientesud.it")</f>
        <v>www.festambientesud.it</v>
      </c>
      <c r="G97" s="2" t="s">
        <v>537</v>
      </c>
      <c r="H97" s="2"/>
      <c r="I97" s="2"/>
      <c r="J97" s="4" t="s">
        <v>538</v>
      </c>
      <c r="K97" s="2"/>
      <c r="L97" s="2"/>
    </row>
    <row r="98" spans="1:12" ht="17.25" customHeight="1" x14ac:dyDescent="0.15">
      <c r="A98" s="2" t="s">
        <v>539</v>
      </c>
      <c r="B98" s="2" t="s">
        <v>496</v>
      </c>
      <c r="C98" s="2" t="s">
        <v>511</v>
      </c>
      <c r="D98" s="2" t="s">
        <v>540</v>
      </c>
      <c r="E98" s="2" t="s">
        <v>24</v>
      </c>
      <c r="F98" s="5" t="s">
        <v>541</v>
      </c>
      <c r="G98" s="2" t="s">
        <v>542</v>
      </c>
      <c r="H98" s="2"/>
      <c r="I98" s="2"/>
      <c r="J98" s="4" t="s">
        <v>543</v>
      </c>
      <c r="K98" s="2" t="s">
        <v>544</v>
      </c>
      <c r="L98" s="2"/>
    </row>
    <row r="99" spans="1:12" ht="17.25" customHeight="1" x14ac:dyDescent="0.15">
      <c r="A99" s="7" t="s">
        <v>44</v>
      </c>
      <c r="B99" s="2" t="s">
        <v>496</v>
      </c>
      <c r="C99" s="2" t="s">
        <v>511</v>
      </c>
      <c r="D99" s="2" t="s">
        <v>545</v>
      </c>
      <c r="E99" s="2" t="s">
        <v>16</v>
      </c>
      <c r="F99" s="5" t="str">
        <f>HYPERLINK("http://www.murgiaenjoy.it/","www.murgiaenjoy.it")</f>
        <v>www.murgiaenjoy.it</v>
      </c>
      <c r="G99" s="2" t="s">
        <v>48</v>
      </c>
      <c r="H99" s="2"/>
      <c r="I99" s="2"/>
      <c r="J99" s="4" t="s">
        <v>49</v>
      </c>
      <c r="K99" s="2"/>
      <c r="L99" s="2"/>
    </row>
    <row r="100" spans="1:12" ht="17.25" customHeight="1" x14ac:dyDescent="0.15">
      <c r="A100" s="2" t="s">
        <v>546</v>
      </c>
      <c r="B100" s="2" t="s">
        <v>496</v>
      </c>
      <c r="C100" s="2" t="s">
        <v>504</v>
      </c>
      <c r="D100" s="2" t="s">
        <v>547</v>
      </c>
      <c r="E100" s="2" t="s">
        <v>16</v>
      </c>
      <c r="F100" s="5" t="s">
        <v>548</v>
      </c>
      <c r="G100" s="2" t="s">
        <v>549</v>
      </c>
      <c r="H100" s="2"/>
      <c r="I100" s="2"/>
      <c r="J100" s="4" t="s">
        <v>550</v>
      </c>
      <c r="K100" s="2"/>
      <c r="L100" s="2"/>
    </row>
    <row r="101" spans="1:12" ht="17.25" customHeight="1" x14ac:dyDescent="0.15">
      <c r="A101" s="2" t="s">
        <v>551</v>
      </c>
      <c r="B101" s="2" t="s">
        <v>496</v>
      </c>
      <c r="C101" s="2" t="s">
        <v>535</v>
      </c>
      <c r="D101" s="2" t="s">
        <v>552</v>
      </c>
      <c r="E101" s="2" t="s">
        <v>16</v>
      </c>
      <c r="F101" s="5" t="s">
        <v>553</v>
      </c>
      <c r="G101" s="2" t="s">
        <v>554</v>
      </c>
      <c r="H101" s="2"/>
      <c r="I101" s="2"/>
      <c r="J101" s="4" t="s">
        <v>555</v>
      </c>
      <c r="K101" s="2"/>
      <c r="L101" s="2"/>
    </row>
    <row r="102" spans="1:12" ht="17.25" customHeight="1" x14ac:dyDescent="0.15">
      <c r="A102" s="2" t="s">
        <v>556</v>
      </c>
      <c r="B102" s="2" t="s">
        <v>496</v>
      </c>
      <c r="C102" s="2" t="s">
        <v>497</v>
      </c>
      <c r="D102" s="2" t="s">
        <v>557</v>
      </c>
      <c r="E102" s="2" t="s">
        <v>53</v>
      </c>
      <c r="F102" s="5" t="str">
        <f>HYPERLINK("http://www.vulcanicamente.it/","www.vulcanicamente.it")</f>
        <v>www.vulcanicamente.it</v>
      </c>
      <c r="G102" s="2" t="s">
        <v>558</v>
      </c>
      <c r="H102" s="2"/>
      <c r="I102" s="2"/>
      <c r="J102" s="4" t="s">
        <v>559</v>
      </c>
      <c r="K102" s="2"/>
      <c r="L102" s="2"/>
    </row>
    <row r="103" spans="1:12" ht="17.25" customHeight="1" x14ac:dyDescent="0.15">
      <c r="A103" s="7" t="s">
        <v>560</v>
      </c>
      <c r="B103" s="2" t="s">
        <v>496</v>
      </c>
      <c r="C103" s="2" t="s">
        <v>497</v>
      </c>
      <c r="D103" s="2" t="s">
        <v>561</v>
      </c>
      <c r="E103" s="2" t="s">
        <v>53</v>
      </c>
      <c r="F103" s="17" t="s">
        <v>562</v>
      </c>
      <c r="G103" s="2" t="s">
        <v>563</v>
      </c>
      <c r="H103" s="2" t="s">
        <v>564</v>
      </c>
      <c r="I103" s="2"/>
      <c r="J103" s="31" t="s">
        <v>767</v>
      </c>
      <c r="K103" s="8"/>
      <c r="L103" s="2"/>
    </row>
    <row r="104" spans="1:12" ht="17.25" customHeight="1" x14ac:dyDescent="0.15">
      <c r="A104" s="7" t="s">
        <v>565</v>
      </c>
      <c r="B104" s="2" t="s">
        <v>566</v>
      </c>
      <c r="C104" s="2" t="s">
        <v>567</v>
      </c>
      <c r="D104" s="2" t="s">
        <v>568</v>
      </c>
      <c r="E104" s="2" t="s">
        <v>53</v>
      </c>
      <c r="F104" s="5" t="s">
        <v>569</v>
      </c>
      <c r="G104" s="2" t="s">
        <v>570</v>
      </c>
      <c r="H104" s="2"/>
      <c r="I104" s="2"/>
      <c r="J104" s="4" t="s">
        <v>571</v>
      </c>
      <c r="K104" s="2"/>
      <c r="L104" s="2"/>
    </row>
    <row r="105" spans="1:12" ht="17.25" customHeight="1" x14ac:dyDescent="0.15">
      <c r="A105" s="2" t="s">
        <v>572</v>
      </c>
      <c r="B105" s="2" t="s">
        <v>566</v>
      </c>
      <c r="C105" s="2" t="s">
        <v>573</v>
      </c>
      <c r="D105" s="2" t="s">
        <v>574</v>
      </c>
      <c r="E105" s="2" t="s">
        <v>53</v>
      </c>
      <c r="F105" s="5" t="s">
        <v>575</v>
      </c>
      <c r="G105" s="2" t="s">
        <v>576</v>
      </c>
      <c r="H105" s="2"/>
      <c r="I105" s="2"/>
      <c r="J105" s="4" t="s">
        <v>577</v>
      </c>
      <c r="K105" s="2" t="s">
        <v>578</v>
      </c>
      <c r="L105" s="2"/>
    </row>
    <row r="106" spans="1:12" ht="17.25" customHeight="1" x14ac:dyDescent="0.15">
      <c r="A106" s="7" t="s">
        <v>579</v>
      </c>
      <c r="B106" s="2" t="s">
        <v>566</v>
      </c>
      <c r="C106" s="2" t="s">
        <v>567</v>
      </c>
      <c r="D106" s="2" t="s">
        <v>580</v>
      </c>
      <c r="E106" s="2" t="s">
        <v>35</v>
      </c>
      <c r="F106" s="5" t="str">
        <f>HYPERLINK("http://www.propositivo.eu/","www.propositivo.eu")</f>
        <v>www.propositivo.eu</v>
      </c>
      <c r="G106" s="2" t="s">
        <v>581</v>
      </c>
      <c r="H106" s="2" t="s">
        <v>582</v>
      </c>
      <c r="I106" s="2"/>
      <c r="J106" s="4" t="s">
        <v>583</v>
      </c>
      <c r="K106" s="2"/>
      <c r="L106" s="2"/>
    </row>
    <row r="107" spans="1:12" ht="17.25" customHeight="1" x14ac:dyDescent="0.15">
      <c r="A107" s="7" t="s">
        <v>584</v>
      </c>
      <c r="B107" s="2" t="s">
        <v>566</v>
      </c>
      <c r="C107" s="2" t="s">
        <v>573</v>
      </c>
      <c r="D107" s="2" t="s">
        <v>585</v>
      </c>
      <c r="E107" s="2" t="s">
        <v>24</v>
      </c>
      <c r="F107" s="5" t="str">
        <f>HYPERLINK("http://www.sardegna2050.it/","http://www.sardegna2050.it/")</f>
        <v>http://www.sardegna2050.it/</v>
      </c>
      <c r="G107" s="8" t="s">
        <v>586</v>
      </c>
      <c r="H107" s="8" t="s">
        <v>587</v>
      </c>
      <c r="I107" s="27" t="s">
        <v>588</v>
      </c>
      <c r="J107" s="6" t="s">
        <v>589</v>
      </c>
      <c r="K107" s="8" t="s">
        <v>590</v>
      </c>
      <c r="L107" s="8" t="s">
        <v>591</v>
      </c>
    </row>
    <row r="108" spans="1:12" ht="17.25" customHeight="1" x14ac:dyDescent="0.15">
      <c r="A108" s="2" t="s">
        <v>592</v>
      </c>
      <c r="B108" s="2" t="s">
        <v>566</v>
      </c>
      <c r="C108" s="2" t="s">
        <v>573</v>
      </c>
      <c r="D108" s="2" t="s">
        <v>593</v>
      </c>
      <c r="E108" s="2" t="s">
        <v>24</v>
      </c>
      <c r="F108" s="5" t="str">
        <f>HYPERLINK("http://www.sardiniaopendata.org/","www.sardiniaopendata.org")</f>
        <v>www.sardiniaopendata.org</v>
      </c>
      <c r="G108" s="2" t="s">
        <v>594</v>
      </c>
      <c r="H108" s="2"/>
      <c r="I108" s="2"/>
      <c r="J108" s="4" t="s">
        <v>595</v>
      </c>
      <c r="K108" s="2"/>
      <c r="L108" s="2"/>
    </row>
    <row r="109" spans="1:12" ht="17.25" customHeight="1" x14ac:dyDescent="0.15">
      <c r="A109" s="2" t="s">
        <v>596</v>
      </c>
      <c r="B109" s="2" t="s">
        <v>597</v>
      </c>
      <c r="C109" s="2" t="s">
        <v>598</v>
      </c>
      <c r="D109" s="2" t="s">
        <v>599</v>
      </c>
      <c r="E109" s="2" t="s">
        <v>53</v>
      </c>
      <c r="F109" s="5" t="str">
        <f>HYPERLINK("http://associationagora.wordpress.com/","associationagora.wordpress.com")</f>
        <v>associationagora.wordpress.com</v>
      </c>
      <c r="G109" s="2" t="s">
        <v>600</v>
      </c>
      <c r="H109" s="2"/>
      <c r="I109" s="2"/>
      <c r="J109" s="4" t="s">
        <v>601</v>
      </c>
      <c r="K109" s="2" t="s">
        <v>602</v>
      </c>
      <c r="L109" s="2"/>
    </row>
    <row r="110" spans="1:12" ht="17.25" customHeight="1" x14ac:dyDescent="0.15">
      <c r="A110" s="2" t="s">
        <v>603</v>
      </c>
      <c r="B110" s="2" t="s">
        <v>597</v>
      </c>
      <c r="C110" s="2" t="s">
        <v>604</v>
      </c>
      <c r="D110" s="2" t="s">
        <v>605</v>
      </c>
      <c r="E110" s="2" t="s">
        <v>16</v>
      </c>
      <c r="F110" s="5" t="s">
        <v>606</v>
      </c>
      <c r="G110" s="2" t="s">
        <v>607</v>
      </c>
      <c r="H110" s="2"/>
      <c r="I110" s="2"/>
      <c r="J110" s="4" t="s">
        <v>608</v>
      </c>
      <c r="K110" s="2"/>
      <c r="L110" s="2"/>
    </row>
    <row r="111" spans="1:12" ht="17.25" customHeight="1" x14ac:dyDescent="0.15">
      <c r="A111" s="2" t="s">
        <v>609</v>
      </c>
      <c r="B111" s="2" t="s">
        <v>597</v>
      </c>
      <c r="C111" s="2" t="s">
        <v>610</v>
      </c>
      <c r="D111" s="2" t="s">
        <v>611</v>
      </c>
      <c r="E111" s="2" t="s">
        <v>53</v>
      </c>
      <c r="F111" s="5" t="s">
        <v>612</v>
      </c>
      <c r="G111" s="2" t="s">
        <v>613</v>
      </c>
      <c r="H111" s="2"/>
      <c r="I111" s="2"/>
      <c r="J111" s="4" t="s">
        <v>614</v>
      </c>
      <c r="K111" s="2"/>
      <c r="L111" s="2"/>
    </row>
    <row r="112" spans="1:12" ht="17.25" customHeight="1" x14ac:dyDescent="0.15">
      <c r="A112" s="2" t="s">
        <v>615</v>
      </c>
      <c r="B112" s="2" t="s">
        <v>597</v>
      </c>
      <c r="C112" s="2" t="s">
        <v>616</v>
      </c>
      <c r="D112" s="2" t="s">
        <v>617</v>
      </c>
      <c r="E112" s="2" t="s">
        <v>53</v>
      </c>
      <c r="F112" s="5" t="str">
        <f>HYPERLINK("http://www.csaurora.it/","www.csaurora.it")</f>
        <v>www.csaurora.it</v>
      </c>
      <c r="G112" s="2" t="s">
        <v>618</v>
      </c>
      <c r="H112" s="2"/>
      <c r="I112" s="2"/>
      <c r="J112" s="4" t="s">
        <v>619</v>
      </c>
      <c r="K112" s="2" t="s">
        <v>620</v>
      </c>
      <c r="L112" s="2"/>
    </row>
    <row r="113" spans="1:12" ht="17.25" customHeight="1" x14ac:dyDescent="0.15">
      <c r="A113" s="2" t="s">
        <v>621</v>
      </c>
      <c r="B113" s="2" t="s">
        <v>597</v>
      </c>
      <c r="C113" s="2" t="s">
        <v>616</v>
      </c>
      <c r="D113" s="2" t="s">
        <v>622</v>
      </c>
      <c r="E113" s="2" t="s">
        <v>24</v>
      </c>
      <c r="F113" s="28" t="s">
        <v>623</v>
      </c>
      <c r="G113" s="2" t="s">
        <v>624</v>
      </c>
      <c r="H113" s="2"/>
      <c r="I113" s="2"/>
      <c r="J113" s="4" t="s">
        <v>625</v>
      </c>
      <c r="K113" s="2"/>
      <c r="L113" s="2"/>
    </row>
    <row r="114" spans="1:12" ht="17.25" customHeight="1" x14ac:dyDescent="0.15">
      <c r="A114" s="2" t="s">
        <v>626</v>
      </c>
      <c r="B114" s="2" t="s">
        <v>597</v>
      </c>
      <c r="C114" s="2" t="s">
        <v>604</v>
      </c>
      <c r="D114" s="2" t="s">
        <v>627</v>
      </c>
      <c r="E114" s="2" t="s">
        <v>53</v>
      </c>
      <c r="F114" s="5" t="str">
        <f>HYPERLINK("http://www.collegiodeirossi.it/","www.collegiodeirossi.it")</f>
        <v>www.collegiodeirossi.it</v>
      </c>
      <c r="G114" s="2" t="s">
        <v>628</v>
      </c>
      <c r="H114" s="2"/>
      <c r="I114" s="2"/>
      <c r="J114" s="4" t="s">
        <v>629</v>
      </c>
      <c r="K114" s="2" t="s">
        <v>630</v>
      </c>
      <c r="L114" s="2"/>
    </row>
    <row r="115" spans="1:12" ht="17.25" customHeight="1" x14ac:dyDescent="0.15">
      <c r="A115" s="2" t="s">
        <v>631</v>
      </c>
      <c r="B115" s="2" t="s">
        <v>597</v>
      </c>
      <c r="C115" s="2" t="s">
        <v>632</v>
      </c>
      <c r="D115" s="2" t="s">
        <v>633</v>
      </c>
      <c r="E115" s="2" t="s">
        <v>53</v>
      </c>
      <c r="F115" s="5" t="s">
        <v>634</v>
      </c>
      <c r="G115" s="2" t="s">
        <v>635</v>
      </c>
      <c r="H115" s="2" t="s">
        <v>636</v>
      </c>
      <c r="I115" s="2"/>
      <c r="J115" s="4" t="s">
        <v>637</v>
      </c>
      <c r="K115" s="2"/>
      <c r="L115" s="2"/>
    </row>
    <row r="116" spans="1:12" ht="17.25" customHeight="1" x14ac:dyDescent="0.15">
      <c r="A116" s="7" t="s">
        <v>638</v>
      </c>
      <c r="B116" s="2" t="s">
        <v>597</v>
      </c>
      <c r="C116" s="2" t="s">
        <v>639</v>
      </c>
      <c r="D116" s="2" t="s">
        <v>640</v>
      </c>
      <c r="E116" s="2" t="s">
        <v>16</v>
      </c>
      <c r="F116" s="5" t="s">
        <v>641</v>
      </c>
      <c r="G116" s="2" t="s">
        <v>642</v>
      </c>
      <c r="H116" s="2"/>
      <c r="I116" s="2"/>
      <c r="J116" s="4" t="s">
        <v>643</v>
      </c>
      <c r="K116" s="2"/>
      <c r="L116" s="2"/>
    </row>
    <row r="117" spans="1:12" ht="17.25" customHeight="1" x14ac:dyDescent="0.15">
      <c r="A117" s="2" t="s">
        <v>644</v>
      </c>
      <c r="B117" s="2" t="s">
        <v>597</v>
      </c>
      <c r="C117" s="2" t="s">
        <v>645</v>
      </c>
      <c r="D117" s="2" t="s">
        <v>646</v>
      </c>
      <c r="E117" s="2" t="s">
        <v>53</v>
      </c>
      <c r="F117" s="5" t="s">
        <v>647</v>
      </c>
      <c r="G117" s="2" t="s">
        <v>648</v>
      </c>
      <c r="H117" s="2"/>
      <c r="I117" s="2"/>
      <c r="J117" s="4" t="s">
        <v>649</v>
      </c>
      <c r="K117" s="2"/>
      <c r="L117" s="2"/>
    </row>
    <row r="118" spans="1:12" ht="17.25" customHeight="1" x14ac:dyDescent="0.15">
      <c r="A118" s="2" t="s">
        <v>650</v>
      </c>
      <c r="B118" s="2" t="s">
        <v>597</v>
      </c>
      <c r="C118" s="2" t="s">
        <v>651</v>
      </c>
      <c r="D118" s="2" t="s">
        <v>652</v>
      </c>
      <c r="E118" s="2" t="s">
        <v>16</v>
      </c>
      <c r="F118" s="3" t="s">
        <v>653</v>
      </c>
      <c r="G118" s="2" t="s">
        <v>654</v>
      </c>
      <c r="H118" s="2"/>
      <c r="I118" s="2"/>
      <c r="J118" s="4" t="s">
        <v>655</v>
      </c>
      <c r="K118" s="2"/>
      <c r="L118" s="2"/>
    </row>
    <row r="119" spans="1:12" ht="17.25" customHeight="1" x14ac:dyDescent="0.15">
      <c r="A119" s="2" t="s">
        <v>656</v>
      </c>
      <c r="B119" s="2" t="s">
        <v>597</v>
      </c>
      <c r="C119" s="2" t="s">
        <v>616</v>
      </c>
      <c r="D119" s="2" t="s">
        <v>657</v>
      </c>
      <c r="E119" s="2" t="s">
        <v>24</v>
      </c>
      <c r="F119" s="5" t="str">
        <f>HYPERLINK("http://www.mobilita.org/","www.mobilita.org")</f>
        <v>www.mobilita.org</v>
      </c>
      <c r="G119" s="2" t="s">
        <v>658</v>
      </c>
      <c r="H119" s="2"/>
      <c r="I119" s="2"/>
      <c r="J119" s="4" t="s">
        <v>659</v>
      </c>
      <c r="K119" s="2"/>
      <c r="L119" s="2"/>
    </row>
    <row r="120" spans="1:12" ht="17.25" customHeight="1" x14ac:dyDescent="0.15">
      <c r="A120" s="2" t="s">
        <v>660</v>
      </c>
      <c r="B120" s="2" t="s">
        <v>597</v>
      </c>
      <c r="C120" s="2" t="s">
        <v>610</v>
      </c>
      <c r="D120" s="2" t="s">
        <v>661</v>
      </c>
      <c r="E120" s="2" t="s">
        <v>16</v>
      </c>
      <c r="F120" s="3" t="s">
        <v>662</v>
      </c>
      <c r="G120" s="2" t="s">
        <v>663</v>
      </c>
      <c r="H120" s="2"/>
      <c r="I120" s="2"/>
      <c r="J120" s="4" t="s">
        <v>664</v>
      </c>
      <c r="K120" s="2"/>
      <c r="L120" s="2"/>
    </row>
    <row r="121" spans="1:12" ht="17.25" customHeight="1" x14ac:dyDescent="0.15">
      <c r="A121" s="7" t="s">
        <v>665</v>
      </c>
      <c r="B121" s="2" t="s">
        <v>597</v>
      </c>
      <c r="C121" s="2" t="s">
        <v>604</v>
      </c>
      <c r="D121" s="2" t="s">
        <v>666</v>
      </c>
      <c r="E121" s="2" t="s">
        <v>16</v>
      </c>
      <c r="F121" s="3" t="s">
        <v>667</v>
      </c>
      <c r="G121" s="2" t="s">
        <v>668</v>
      </c>
      <c r="H121" s="2"/>
      <c r="I121" s="2"/>
      <c r="J121" s="4" t="s">
        <v>669</v>
      </c>
      <c r="K121" s="2"/>
      <c r="L121" s="2"/>
    </row>
    <row r="122" spans="1:12" ht="17.25" customHeight="1" x14ac:dyDescent="0.15">
      <c r="A122" s="2" t="s">
        <v>670</v>
      </c>
      <c r="B122" s="2" t="s">
        <v>597</v>
      </c>
      <c r="C122" s="2" t="s">
        <v>639</v>
      </c>
      <c r="D122" s="2" t="s">
        <v>671</v>
      </c>
      <c r="E122" s="2" t="s">
        <v>16</v>
      </c>
      <c r="F122" s="5" t="str">
        <f>HYPERLINK("http://www.officineculturali.net/","www.officineculturali.net")</f>
        <v>www.officineculturali.net</v>
      </c>
      <c r="G122" s="2" t="s">
        <v>672</v>
      </c>
      <c r="H122" s="2"/>
      <c r="I122" s="2"/>
      <c r="J122" s="4" t="s">
        <v>673</v>
      </c>
      <c r="K122" s="2"/>
      <c r="L122" s="2"/>
    </row>
    <row r="123" spans="1:12" ht="17.25" customHeight="1" x14ac:dyDescent="0.15">
      <c r="A123" s="2" t="s">
        <v>674</v>
      </c>
      <c r="B123" s="2" t="s">
        <v>597</v>
      </c>
      <c r="C123" s="2" t="s">
        <v>639</v>
      </c>
      <c r="D123" s="2" t="s">
        <v>675</v>
      </c>
      <c r="E123" s="2" t="s">
        <v>24</v>
      </c>
      <c r="F123" s="5" t="s">
        <v>676</v>
      </c>
      <c r="G123" s="2" t="s">
        <v>677</v>
      </c>
      <c r="H123" s="2" t="s">
        <v>678</v>
      </c>
      <c r="I123" s="2"/>
      <c r="J123" s="4" t="s">
        <v>679</v>
      </c>
      <c r="K123" s="2" t="s">
        <v>680</v>
      </c>
      <c r="L123" s="2" t="s">
        <v>681</v>
      </c>
    </row>
    <row r="124" spans="1:12" ht="17.25" customHeight="1" x14ac:dyDescent="0.15">
      <c r="A124" s="2" t="s">
        <v>682</v>
      </c>
      <c r="B124" s="2" t="s">
        <v>597</v>
      </c>
      <c r="C124" s="2" t="s">
        <v>598</v>
      </c>
      <c r="D124" s="2" t="s">
        <v>683</v>
      </c>
      <c r="E124" s="2" t="s">
        <v>35</v>
      </c>
      <c r="F124" s="5" t="s">
        <v>684</v>
      </c>
      <c r="G124" s="2" t="s">
        <v>685</v>
      </c>
      <c r="H124" s="2"/>
      <c r="I124" s="2"/>
      <c r="J124" s="4" t="s">
        <v>686</v>
      </c>
      <c r="K124" s="2" t="s">
        <v>687</v>
      </c>
      <c r="L124" s="2"/>
    </row>
    <row r="125" spans="1:12" ht="17.25" customHeight="1" x14ac:dyDescent="0.15">
      <c r="A125" s="7" t="s">
        <v>688</v>
      </c>
      <c r="B125" s="2" t="s">
        <v>597</v>
      </c>
      <c r="C125" s="2" t="s">
        <v>616</v>
      </c>
      <c r="D125" s="2" t="s">
        <v>689</v>
      </c>
      <c r="E125" s="8" t="s">
        <v>24</v>
      </c>
      <c r="F125" s="3" t="s">
        <v>690</v>
      </c>
      <c r="G125" s="2" t="s">
        <v>691</v>
      </c>
      <c r="H125" s="2"/>
      <c r="I125" s="2"/>
      <c r="J125" s="4" t="s">
        <v>692</v>
      </c>
      <c r="K125" s="2" t="s">
        <v>693</v>
      </c>
      <c r="L125" s="2"/>
    </row>
    <row r="126" spans="1:12" ht="17.25" customHeight="1" x14ac:dyDescent="0.15">
      <c r="A126" s="7" t="s">
        <v>694</v>
      </c>
      <c r="B126" s="2" t="s">
        <v>597</v>
      </c>
      <c r="C126" s="2" t="s">
        <v>639</v>
      </c>
      <c r="D126" s="2" t="s">
        <v>695</v>
      </c>
      <c r="E126" s="2" t="s">
        <v>53</v>
      </c>
      <c r="F126" s="5" t="s">
        <v>696</v>
      </c>
      <c r="G126" s="2" t="s">
        <v>697</v>
      </c>
      <c r="H126" s="2" t="s">
        <v>698</v>
      </c>
      <c r="I126" s="2"/>
      <c r="J126" s="4" t="s">
        <v>699</v>
      </c>
      <c r="K126" s="2" t="s">
        <v>700</v>
      </c>
      <c r="L126" s="2"/>
    </row>
    <row r="127" spans="1:12" ht="17.25" customHeight="1" x14ac:dyDescent="0.15">
      <c r="A127" s="2" t="s">
        <v>701</v>
      </c>
      <c r="B127" s="2" t="s">
        <v>597</v>
      </c>
      <c r="C127" s="2" t="s">
        <v>616</v>
      </c>
      <c r="D127" s="2" t="s">
        <v>702</v>
      </c>
      <c r="E127" s="2" t="s">
        <v>53</v>
      </c>
      <c r="F127" s="5" t="str">
        <f>HYPERLINK("http://www.wepush.org/","www.wepush.org")</f>
        <v>www.wepush.org</v>
      </c>
      <c r="G127" s="2" t="s">
        <v>703</v>
      </c>
      <c r="H127" s="2"/>
      <c r="I127" s="2"/>
      <c r="J127" s="4" t="s">
        <v>704</v>
      </c>
      <c r="K127" s="2"/>
      <c r="L127" s="2"/>
    </row>
    <row r="128" spans="1:12" ht="17.25" customHeight="1" x14ac:dyDescent="0.15">
      <c r="A128" s="2" t="s">
        <v>705</v>
      </c>
      <c r="B128" s="2" t="s">
        <v>597</v>
      </c>
      <c r="C128" s="2" t="s">
        <v>610</v>
      </c>
      <c r="D128" s="2" t="s">
        <v>706</v>
      </c>
      <c r="E128" s="2" t="s">
        <v>16</v>
      </c>
      <c r="F128" s="5" t="s">
        <v>707</v>
      </c>
      <c r="G128" s="2" t="s">
        <v>708</v>
      </c>
      <c r="H128" s="2"/>
      <c r="I128" s="2"/>
      <c r="J128" s="4" t="s">
        <v>709</v>
      </c>
      <c r="K128" s="2"/>
      <c r="L128" s="2"/>
    </row>
    <row r="129" spans="1:12" ht="17.25" customHeight="1" x14ac:dyDescent="0.15">
      <c r="A129" s="2" t="s">
        <v>710</v>
      </c>
      <c r="B129" s="2" t="s">
        <v>711</v>
      </c>
      <c r="C129" s="2" t="s">
        <v>712</v>
      </c>
      <c r="D129" s="2" t="s">
        <v>713</v>
      </c>
      <c r="E129" s="2" t="s">
        <v>53</v>
      </c>
      <c r="F129" s="5" t="s">
        <v>714</v>
      </c>
      <c r="G129" s="2" t="s">
        <v>715</v>
      </c>
      <c r="H129" s="2"/>
      <c r="I129" s="2"/>
      <c r="J129" s="4" t="s">
        <v>716</v>
      </c>
      <c r="K129" s="2"/>
      <c r="L129" s="2"/>
    </row>
    <row r="130" spans="1:12" ht="17.25" customHeight="1" x14ac:dyDescent="0.15">
      <c r="A130" s="2" t="s">
        <v>717</v>
      </c>
      <c r="B130" s="2" t="s">
        <v>711</v>
      </c>
      <c r="C130" s="2" t="s">
        <v>718</v>
      </c>
      <c r="D130" s="2" t="s">
        <v>719</v>
      </c>
      <c r="E130" s="2" t="s">
        <v>16</v>
      </c>
      <c r="F130" s="5" t="s">
        <v>720</v>
      </c>
      <c r="G130" s="2" t="s">
        <v>721</v>
      </c>
      <c r="H130" s="2"/>
      <c r="I130" s="2"/>
      <c r="J130" s="4" t="s">
        <v>722</v>
      </c>
      <c r="K130" s="2"/>
      <c r="L130" s="2"/>
    </row>
    <row r="131" spans="1:12" ht="17.25" customHeight="1" x14ac:dyDescent="0.15">
      <c r="A131" s="2" t="s">
        <v>723</v>
      </c>
      <c r="B131" s="2" t="s">
        <v>711</v>
      </c>
      <c r="C131" s="2" t="s">
        <v>724</v>
      </c>
      <c r="D131" s="2" t="s">
        <v>725</v>
      </c>
      <c r="E131" s="2" t="s">
        <v>53</v>
      </c>
      <c r="F131" s="3" t="s">
        <v>726</v>
      </c>
      <c r="G131" s="2" t="s">
        <v>727</v>
      </c>
      <c r="H131" s="2"/>
      <c r="I131" s="2"/>
      <c r="J131" s="4" t="s">
        <v>728</v>
      </c>
      <c r="K131" s="2"/>
      <c r="L131" s="2"/>
    </row>
    <row r="132" spans="1:12" ht="17.25" customHeight="1" x14ac:dyDescent="0.15">
      <c r="A132" s="2" t="s">
        <v>729</v>
      </c>
      <c r="B132" s="2" t="s">
        <v>711</v>
      </c>
      <c r="C132" s="2" t="s">
        <v>730</v>
      </c>
      <c r="D132" s="2" t="s">
        <v>193</v>
      </c>
      <c r="E132" s="2" t="s">
        <v>16</v>
      </c>
      <c r="F132" s="5" t="str">
        <f>HYPERLINK("http://www.piediincammino.it/","www.piediincammino.it")</f>
        <v>www.piediincammino.it</v>
      </c>
      <c r="G132" s="2" t="s">
        <v>731</v>
      </c>
      <c r="H132" s="2"/>
      <c r="I132" s="2"/>
      <c r="J132" s="15" t="s">
        <v>732</v>
      </c>
      <c r="K132" s="29"/>
      <c r="L132" s="30"/>
    </row>
    <row r="133" spans="1:12" ht="17.25" customHeight="1" x14ac:dyDescent="0.15">
      <c r="A133" s="2" t="s">
        <v>733</v>
      </c>
      <c r="B133" s="2" t="s">
        <v>734</v>
      </c>
      <c r="C133" s="2" t="s">
        <v>735</v>
      </c>
      <c r="D133" s="2" t="s">
        <v>736</v>
      </c>
      <c r="E133" s="2" t="s">
        <v>53</v>
      </c>
      <c r="F133" s="5" t="str">
        <f>HYPERLINK("http://www.arciterni.it/","www.arciterni.it")</f>
        <v>www.arciterni.it</v>
      </c>
      <c r="G133" s="2" t="s">
        <v>737</v>
      </c>
      <c r="H133" s="2"/>
      <c r="I133" s="2"/>
      <c r="J133" s="4" t="s">
        <v>738</v>
      </c>
      <c r="K133" s="2"/>
      <c r="L133" s="2"/>
    </row>
    <row r="134" spans="1:12" ht="17.25" customHeight="1" x14ac:dyDescent="0.15">
      <c r="A134" s="2" t="s">
        <v>739</v>
      </c>
      <c r="B134" s="2" t="s">
        <v>734</v>
      </c>
      <c r="C134" s="2" t="s">
        <v>740</v>
      </c>
      <c r="D134" s="2" t="s">
        <v>741</v>
      </c>
      <c r="E134" s="2" t="s">
        <v>16</v>
      </c>
      <c r="F134" s="5" t="s">
        <v>742</v>
      </c>
      <c r="G134" s="2" t="s">
        <v>743</v>
      </c>
      <c r="H134" s="2"/>
      <c r="I134" s="2"/>
      <c r="J134" s="15" t="s">
        <v>744</v>
      </c>
      <c r="K134" s="22" t="s">
        <v>745</v>
      </c>
      <c r="L134" s="2"/>
    </row>
    <row r="135" spans="1:12" ht="17.25" customHeight="1" x14ac:dyDescent="0.15">
      <c r="A135" s="2" t="s">
        <v>746</v>
      </c>
      <c r="B135" s="2" t="s">
        <v>734</v>
      </c>
      <c r="C135" s="2" t="s">
        <v>740</v>
      </c>
      <c r="D135" s="2" t="s">
        <v>747</v>
      </c>
      <c r="E135" s="2" t="s">
        <v>16</v>
      </c>
      <c r="F135" s="5" t="str">
        <f>HYPERLINK("http://liberaspoleto.blogspot.it/","http://liberaspoleto.blogspot.it")</f>
        <v>http://liberaspoleto.blogspot.it</v>
      </c>
      <c r="G135" s="2" t="s">
        <v>748</v>
      </c>
      <c r="H135" s="2"/>
      <c r="I135" s="2"/>
      <c r="J135" s="4" t="s">
        <v>749</v>
      </c>
      <c r="K135" s="2"/>
      <c r="L135" s="2"/>
    </row>
    <row r="136" spans="1:12" ht="17.25" customHeight="1" x14ac:dyDescent="0.15">
      <c r="A136" s="2" t="s">
        <v>750</v>
      </c>
      <c r="B136" s="2" t="s">
        <v>751</v>
      </c>
      <c r="C136" s="2" t="s">
        <v>752</v>
      </c>
      <c r="D136" s="2" t="s">
        <v>753</v>
      </c>
      <c r="E136" s="2" t="s">
        <v>53</v>
      </c>
      <c r="F136" s="5" t="str">
        <f>HYPERLINK("http://www.csv.verona.it/","www.csv.verona.it")</f>
        <v>www.csv.verona.it</v>
      </c>
      <c r="G136" s="2" t="s">
        <v>754</v>
      </c>
      <c r="H136" s="2"/>
      <c r="I136" s="2"/>
      <c r="J136" s="4" t="s">
        <v>755</v>
      </c>
      <c r="K136" s="2"/>
      <c r="L136" s="2"/>
    </row>
    <row r="137" spans="1:12" ht="17.25" customHeight="1" x14ac:dyDescent="0.15">
      <c r="A137" s="7" t="s">
        <v>756</v>
      </c>
      <c r="B137" s="2" t="s">
        <v>751</v>
      </c>
      <c r="C137" s="8" t="s">
        <v>757</v>
      </c>
      <c r="D137" s="8" t="s">
        <v>758</v>
      </c>
      <c r="E137" s="8" t="s">
        <v>16</v>
      </c>
      <c r="F137" s="12" t="s">
        <v>759</v>
      </c>
      <c r="G137" s="8" t="s">
        <v>760</v>
      </c>
      <c r="H137" s="8" t="s">
        <v>761</v>
      </c>
      <c r="I137" s="2"/>
      <c r="J137" s="6" t="s">
        <v>762</v>
      </c>
      <c r="K137" s="2"/>
      <c r="L137" s="2"/>
    </row>
    <row r="138" spans="1:12" ht="17.25" customHeight="1" x14ac:dyDescent="0.15">
      <c r="A138" s="2" t="s">
        <v>763</v>
      </c>
      <c r="B138" s="2" t="s">
        <v>751</v>
      </c>
      <c r="C138" s="2" t="s">
        <v>752</v>
      </c>
      <c r="D138" s="2" t="s">
        <v>764</v>
      </c>
      <c r="E138" s="2" t="s">
        <v>53</v>
      </c>
      <c r="F138" s="5" t="str">
        <f>HYPERLINK("http://www.legambienteverona.it/","http://www.legambienteverona.it ")</f>
        <v xml:space="preserve">http://www.legambienteverona.it </v>
      </c>
      <c r="G138" s="2" t="s">
        <v>765</v>
      </c>
      <c r="H138" s="2"/>
      <c r="I138" s="2"/>
      <c r="J138" s="4" t="s">
        <v>766</v>
      </c>
      <c r="K138" s="2"/>
      <c r="L138" s="2"/>
    </row>
  </sheetData>
  <hyperlinks>
    <hyperlink ref="F2" r:id="rId1" xr:uid="{00000000-0004-0000-0000-000000000000}"/>
    <hyperlink ref="F3" r:id="rId2" xr:uid="{00000000-0004-0000-0000-000001000000}"/>
    <hyperlink ref="F4" r:id="rId3" xr:uid="{00000000-0004-0000-0000-000002000000}"/>
    <hyperlink ref="F5" r:id="rId4" xr:uid="{00000000-0004-0000-0000-000003000000}"/>
    <hyperlink ref="F6" r:id="rId5" xr:uid="{00000000-0004-0000-0000-000004000000}"/>
    <hyperlink ref="F8" r:id="rId6" xr:uid="{00000000-0004-0000-0000-000005000000}"/>
    <hyperlink ref="F10" r:id="rId7" xr:uid="{00000000-0004-0000-0000-000006000000}"/>
    <hyperlink ref="F11" r:id="rId8" xr:uid="{00000000-0004-0000-0000-000007000000}"/>
    <hyperlink ref="F13" r:id="rId9" xr:uid="{00000000-0004-0000-0000-000008000000}"/>
    <hyperlink ref="F14" r:id="rId10" xr:uid="{00000000-0004-0000-0000-000009000000}"/>
    <hyperlink ref="F16" r:id="rId11" xr:uid="{00000000-0004-0000-0000-00000A000000}"/>
    <hyperlink ref="F17" r:id="rId12" xr:uid="{00000000-0004-0000-0000-00000B000000}"/>
    <hyperlink ref="F18" r:id="rId13" xr:uid="{00000000-0004-0000-0000-00000C000000}"/>
    <hyperlink ref="F19" r:id="rId14" xr:uid="{00000000-0004-0000-0000-00000D000000}"/>
    <hyperlink ref="F20" r:id="rId15" xr:uid="{00000000-0004-0000-0000-00000E000000}"/>
    <hyperlink ref="F21" r:id="rId16" xr:uid="{00000000-0004-0000-0000-00000F000000}"/>
    <hyperlink ref="F22" r:id="rId17" xr:uid="{00000000-0004-0000-0000-000010000000}"/>
    <hyperlink ref="F24" r:id="rId18" xr:uid="{00000000-0004-0000-0000-000011000000}"/>
    <hyperlink ref="F25" r:id="rId19" xr:uid="{00000000-0004-0000-0000-000012000000}"/>
    <hyperlink ref="F26" r:id="rId20" xr:uid="{00000000-0004-0000-0000-000013000000}"/>
    <hyperlink ref="J27" r:id="rId21" xr:uid="{00000000-0004-0000-0000-000014000000}"/>
    <hyperlink ref="F28" r:id="rId22" xr:uid="{00000000-0004-0000-0000-000015000000}"/>
    <hyperlink ref="F29" r:id="rId23" xr:uid="{00000000-0004-0000-0000-000016000000}"/>
    <hyperlink ref="F30" r:id="rId24" xr:uid="{00000000-0004-0000-0000-000017000000}"/>
    <hyperlink ref="F31" r:id="rId25" xr:uid="{00000000-0004-0000-0000-000018000000}"/>
    <hyperlink ref="F32" r:id="rId26" xr:uid="{00000000-0004-0000-0000-000019000000}"/>
    <hyperlink ref="F33" r:id="rId27" xr:uid="{00000000-0004-0000-0000-00001A000000}"/>
    <hyperlink ref="F37" r:id="rId28" xr:uid="{00000000-0004-0000-0000-00001B000000}"/>
    <hyperlink ref="F39" r:id="rId29" xr:uid="{00000000-0004-0000-0000-00001C000000}"/>
    <hyperlink ref="F41" r:id="rId30" xr:uid="{00000000-0004-0000-0000-00001D000000}"/>
    <hyperlink ref="F46" r:id="rId31" xr:uid="{00000000-0004-0000-0000-00001E000000}"/>
    <hyperlink ref="F47" r:id="rId32" xr:uid="{00000000-0004-0000-0000-00001F000000}"/>
    <hyperlink ref="F48" r:id="rId33" xr:uid="{00000000-0004-0000-0000-000020000000}"/>
    <hyperlink ref="F49" r:id="rId34" xr:uid="{00000000-0004-0000-0000-000021000000}"/>
    <hyperlink ref="F50" r:id="rId35" xr:uid="{00000000-0004-0000-0000-000022000000}"/>
    <hyperlink ref="F54" r:id="rId36" xr:uid="{00000000-0004-0000-0000-000023000000}"/>
    <hyperlink ref="F56" r:id="rId37" xr:uid="{00000000-0004-0000-0000-000024000000}"/>
    <hyperlink ref="F57" r:id="rId38" xr:uid="{00000000-0004-0000-0000-000025000000}"/>
    <hyperlink ref="F58" r:id="rId39" xr:uid="{00000000-0004-0000-0000-000026000000}"/>
    <hyperlink ref="F61" r:id="rId40" xr:uid="{00000000-0004-0000-0000-000027000000}"/>
    <hyperlink ref="F63" r:id="rId41" xr:uid="{00000000-0004-0000-0000-000028000000}"/>
    <hyperlink ref="F66" r:id="rId42" xr:uid="{00000000-0004-0000-0000-000029000000}"/>
    <hyperlink ref="F68" r:id="rId43" xr:uid="{00000000-0004-0000-0000-00002A000000}"/>
    <hyperlink ref="F69" r:id="rId44" xr:uid="{00000000-0004-0000-0000-00002B000000}"/>
    <hyperlink ref="D71" r:id="rId45" xr:uid="{00000000-0004-0000-0000-00002C000000}"/>
    <hyperlink ref="F73" r:id="rId46" xr:uid="{00000000-0004-0000-0000-00002D000000}"/>
    <hyperlink ref="F76" r:id="rId47" xr:uid="{00000000-0004-0000-0000-00002E000000}"/>
    <hyperlink ref="F77" r:id="rId48" xr:uid="{00000000-0004-0000-0000-00002F000000}"/>
    <hyperlink ref="F78" r:id="rId49" xr:uid="{00000000-0004-0000-0000-000030000000}"/>
    <hyperlink ref="F79" r:id="rId50" xr:uid="{00000000-0004-0000-0000-000031000000}"/>
    <hyperlink ref="F80" r:id="rId51" xr:uid="{00000000-0004-0000-0000-000032000000}"/>
    <hyperlink ref="F81" r:id="rId52" xr:uid="{00000000-0004-0000-0000-000033000000}"/>
    <hyperlink ref="F83" r:id="rId53" xr:uid="{00000000-0004-0000-0000-000034000000}"/>
    <hyperlink ref="F85" r:id="rId54" xr:uid="{00000000-0004-0000-0000-000035000000}"/>
    <hyperlink ref="F86" r:id="rId55" xr:uid="{00000000-0004-0000-0000-000036000000}"/>
    <hyperlink ref="F87" r:id="rId56" xr:uid="{00000000-0004-0000-0000-000037000000}"/>
    <hyperlink ref="F88" r:id="rId57" xr:uid="{00000000-0004-0000-0000-000038000000}"/>
    <hyperlink ref="F90" r:id="rId58" xr:uid="{00000000-0004-0000-0000-000039000000}"/>
    <hyperlink ref="F93" r:id="rId59" xr:uid="{00000000-0004-0000-0000-00003A000000}"/>
    <hyperlink ref="F94" r:id="rId60" xr:uid="{00000000-0004-0000-0000-00003B000000}"/>
    <hyperlink ref="F95" r:id="rId61" xr:uid="{00000000-0004-0000-0000-00003C000000}"/>
    <hyperlink ref="F98" r:id="rId62" xr:uid="{00000000-0004-0000-0000-00003D000000}"/>
    <hyperlink ref="F100" r:id="rId63" xr:uid="{00000000-0004-0000-0000-00003E000000}"/>
    <hyperlink ref="F101" r:id="rId64" xr:uid="{00000000-0004-0000-0000-00003F000000}"/>
    <hyperlink ref="F104" r:id="rId65" xr:uid="{00000000-0004-0000-0000-000040000000}"/>
    <hyperlink ref="F105" r:id="rId66" xr:uid="{00000000-0004-0000-0000-000041000000}"/>
    <hyperlink ref="I107" r:id="rId67" xr:uid="{00000000-0004-0000-0000-000042000000}"/>
    <hyperlink ref="F110" r:id="rId68" xr:uid="{00000000-0004-0000-0000-000043000000}"/>
    <hyperlink ref="F111" r:id="rId69" xr:uid="{00000000-0004-0000-0000-000044000000}"/>
    <hyperlink ref="F113" r:id="rId70" xr:uid="{00000000-0004-0000-0000-000045000000}"/>
    <hyperlink ref="F115" r:id="rId71" xr:uid="{00000000-0004-0000-0000-000046000000}"/>
    <hyperlink ref="F117" r:id="rId72" xr:uid="{00000000-0004-0000-0000-000047000000}"/>
    <hyperlink ref="F118" r:id="rId73" xr:uid="{00000000-0004-0000-0000-000048000000}"/>
    <hyperlink ref="F120" r:id="rId74" xr:uid="{00000000-0004-0000-0000-000049000000}"/>
    <hyperlink ref="F121" r:id="rId75" xr:uid="{00000000-0004-0000-0000-00004A000000}"/>
    <hyperlink ref="F123" r:id="rId76" xr:uid="{00000000-0004-0000-0000-00004B000000}"/>
    <hyperlink ref="F125" r:id="rId77" xr:uid="{00000000-0004-0000-0000-00004C000000}"/>
    <hyperlink ref="F126" r:id="rId78" xr:uid="{00000000-0004-0000-0000-00004D000000}"/>
    <hyperlink ref="F128" r:id="rId79" xr:uid="{00000000-0004-0000-0000-00004E000000}"/>
    <hyperlink ref="F129" r:id="rId80" xr:uid="{00000000-0004-0000-0000-00004F000000}"/>
    <hyperlink ref="F131" r:id="rId81" xr:uid="{00000000-0004-0000-0000-000050000000}"/>
    <hyperlink ref="J132" r:id="rId82" xr:uid="{00000000-0004-0000-0000-000051000000}"/>
    <hyperlink ref="F134" r:id="rId83" xr:uid="{00000000-0004-0000-0000-000052000000}"/>
    <hyperlink ref="J134" r:id="rId84" xr:uid="{00000000-0004-0000-0000-000053000000}"/>
    <hyperlink ref="K134" r:id="rId85" xr:uid="{00000000-0004-0000-0000-000054000000}"/>
    <hyperlink ref="F137" r:id="rId86" xr:uid="{00000000-0004-0000-0000-000055000000}"/>
    <hyperlink ref="J103" r:id="rId87" xr:uid="{CF9A8D16-42E3-9F44-8706-01176DD096CA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2022-02-22T14:15:20Z</dcterms:modified>
</cp:coreProperties>
</file>